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01-AFFAIRES\24-0475 CHU AC MONTPELLIER HOPITAL ST ELOI BAT 19 PHARMACIE\02 ETUDES\07 DCE\CCTP repris pour AO\00 RENDU\DPGF\EXCEL\"/>
    </mc:Choice>
  </mc:AlternateContent>
  <xr:revisionPtr revIDLastSave="0" documentId="13_ncr:1_{D5A2635B-7F27-4DAF-8FAA-CDACFBBBF621}" xr6:coauthVersionLast="47" xr6:coauthVersionMax="47" xr10:uidLastSave="{00000000-0000-0000-0000-000000000000}"/>
  <bookViews>
    <workbookView xWindow="-120" yWindow="-120" windowWidth="29040" windowHeight="15720" xr2:uid="{99D4D70B-4341-4873-86AB-53B30D599BD3}"/>
  </bookViews>
  <sheets>
    <sheet name="DPGF LOT 10" sheetId="1" r:id="rId1"/>
  </sheets>
  <externalReferences>
    <externalReference r:id="rId2"/>
  </externalReferences>
  <definedNames>
    <definedName name="___PUE2">#REF!</definedName>
    <definedName name="__PUE2" localSheetId="0">#REF!</definedName>
    <definedName name="__PUE2">#REF!</definedName>
    <definedName name="_ACC1">#REF!</definedName>
    <definedName name="_CFL10">#REF!</definedName>
    <definedName name="_CFL11">#REF!</definedName>
    <definedName name="_CFL12">#REF!</definedName>
    <definedName name="_CFL13">#REF!</definedName>
    <definedName name="_CFL14">#REF!</definedName>
    <definedName name="_CFL15">#REF!</definedName>
    <definedName name="_CFL16">#REF!</definedName>
    <definedName name="_CFL17">#REF!</definedName>
    <definedName name="_CFL18">#REF!</definedName>
    <definedName name="_CFL19">#REF!</definedName>
    <definedName name="_CFL2">#REF!</definedName>
    <definedName name="_CFL20">#REF!</definedName>
    <definedName name="_CFL21">#REF!</definedName>
    <definedName name="_CFL3">#REF!</definedName>
    <definedName name="_CFL4">#REF!</definedName>
    <definedName name="_CFL5">#REF!</definedName>
    <definedName name="_CFL6">#REF!</definedName>
    <definedName name="_CFL7">#REF!</definedName>
    <definedName name="_CFL8">#REF!</definedName>
    <definedName name="_CFL9">#REF!</definedName>
    <definedName name="_DES1">#REF!</definedName>
    <definedName name="_DES10">#REF!</definedName>
    <definedName name="_DES11">#REF!</definedName>
    <definedName name="_DES12">#REF!</definedName>
    <definedName name="_DES13">#REF!</definedName>
    <definedName name="_DES14">#REF!</definedName>
    <definedName name="_DES15">#REF!</definedName>
    <definedName name="_DES16">#REF!</definedName>
    <definedName name="_DES17">#REF!</definedName>
    <definedName name="_DES18">#REF!</definedName>
    <definedName name="_DES19">#REF!</definedName>
    <definedName name="_DES2">#REF!</definedName>
    <definedName name="_DES20">#REF!</definedName>
    <definedName name="_DES21">#REF!</definedName>
    <definedName name="_DES3">#REF!</definedName>
    <definedName name="_DES4">#REF!</definedName>
    <definedName name="_DES5">#REF!</definedName>
    <definedName name="_DES6">#REF!</definedName>
    <definedName name="_DES7">#REF!</definedName>
    <definedName name="_DES8">#REF!</definedName>
    <definedName name="_DES9">#REF!</definedName>
    <definedName name="_ent100">#REF!</definedName>
    <definedName name="_ent101">#REF!</definedName>
    <definedName name="_ent102">#REF!</definedName>
    <definedName name="_ent103">#REF!</definedName>
    <definedName name="_ent104">#REF!</definedName>
    <definedName name="_ent105">#REF!</definedName>
    <definedName name="_ent110">#REF!</definedName>
    <definedName name="_ENT111">#REF!</definedName>
    <definedName name="_ent112">#REF!</definedName>
    <definedName name="_ent113">#REF!</definedName>
    <definedName name="_ent114">#REF!</definedName>
    <definedName name="_ent115">#REF!</definedName>
    <definedName name="_ent120">#REF!</definedName>
    <definedName name="_ent121">#REF!</definedName>
    <definedName name="_ent122">#REF!</definedName>
    <definedName name="_ent123">#REF!</definedName>
    <definedName name="_ent124">#REF!</definedName>
    <definedName name="_ent125">#REF!</definedName>
    <definedName name="_ent130">#REF!</definedName>
    <definedName name="_ent131">#REF!</definedName>
    <definedName name="_ent132">#REF!</definedName>
    <definedName name="_ent133">#REF!</definedName>
    <definedName name="_ent134">#REF!</definedName>
    <definedName name="_ent135">#REF!</definedName>
    <definedName name="_ENT140">#REF!</definedName>
    <definedName name="_ENT141">#REF!</definedName>
    <definedName name="_ENT142">#REF!</definedName>
    <definedName name="_ENT143">#REF!</definedName>
    <definedName name="_ENT144">#REF!</definedName>
    <definedName name="_ENT145">#REF!</definedName>
    <definedName name="_ENT150">#REF!</definedName>
    <definedName name="_ENT151">#REF!</definedName>
    <definedName name="_ENT152">#REF!</definedName>
    <definedName name="_ENT153">#REF!</definedName>
    <definedName name="_ENT154">#REF!</definedName>
    <definedName name="_ENT155">#REF!</definedName>
    <definedName name="_ENT160">#REF!</definedName>
    <definedName name="_ENT161">#REF!</definedName>
    <definedName name="_ENT162">#REF!</definedName>
    <definedName name="_ENT163">#REF!</definedName>
    <definedName name="_ENT164">#REF!</definedName>
    <definedName name="_ENT165">#REF!</definedName>
    <definedName name="_ENT170">#REF!</definedName>
    <definedName name="_ENT171">#REF!</definedName>
    <definedName name="_ENT172">#REF!</definedName>
    <definedName name="_ENT173">#REF!</definedName>
    <definedName name="_ENT174">#REF!</definedName>
    <definedName name="_ENT175">#REF!</definedName>
    <definedName name="_ENT180">#REF!</definedName>
    <definedName name="_ENT181">#REF!</definedName>
    <definedName name="_ENT182">#REF!</definedName>
    <definedName name="_ENT183">#REF!</definedName>
    <definedName name="_ENT184">#REF!</definedName>
    <definedName name="_ENT185">#REF!</definedName>
    <definedName name="_ENT190">#REF!</definedName>
    <definedName name="_ENT191">#REF!</definedName>
    <definedName name="_ENT192">#REF!</definedName>
    <definedName name="_ENT193">#REF!</definedName>
    <definedName name="_ENT194">#REF!</definedName>
    <definedName name="_ENT195">#REF!</definedName>
    <definedName name="_ent20">#REF!</definedName>
    <definedName name="_ENT200">#REF!</definedName>
    <definedName name="_ENT201">#REF!</definedName>
    <definedName name="_ENT202">#REF!</definedName>
    <definedName name="_ENT203">#REF!</definedName>
    <definedName name="_ENT204">#REF!</definedName>
    <definedName name="_ENT205">#REF!</definedName>
    <definedName name="_ent21">#REF!</definedName>
    <definedName name="_ENT210">#REF!</definedName>
    <definedName name="_ENT211">#REF!</definedName>
    <definedName name="_ENT212">#REF!</definedName>
    <definedName name="_ENT213">#REF!</definedName>
    <definedName name="_ENT214">#REF!</definedName>
    <definedName name="_ENT215">#REF!</definedName>
    <definedName name="_ent22">#REF!</definedName>
    <definedName name="_ent23">#REF!</definedName>
    <definedName name="_ent24">#REF!</definedName>
    <definedName name="_ent25">#REF!</definedName>
    <definedName name="_ent30">#REF!</definedName>
    <definedName name="_ent31">#REF!</definedName>
    <definedName name="_ent32">#REF!</definedName>
    <definedName name="_ent33">#REF!</definedName>
    <definedName name="_ent34">#REF!</definedName>
    <definedName name="_ent35">#REF!</definedName>
    <definedName name="_ent40">#REF!</definedName>
    <definedName name="_ent41">#REF!</definedName>
    <definedName name="_ent42">#REF!</definedName>
    <definedName name="_ent43">#REF!</definedName>
    <definedName name="_ent44">#REF!</definedName>
    <definedName name="_ent45">#REF!</definedName>
    <definedName name="_ent50">#REF!</definedName>
    <definedName name="_ent51">#REF!</definedName>
    <definedName name="_ent52">#REF!</definedName>
    <definedName name="_ent53">#REF!</definedName>
    <definedName name="_ent54">#REF!</definedName>
    <definedName name="_ent55">#REF!</definedName>
    <definedName name="_ent60">#REF!</definedName>
    <definedName name="_ent61">#REF!</definedName>
    <definedName name="_ent62">#REF!</definedName>
    <definedName name="_ent63">#REF!</definedName>
    <definedName name="_ent64">#REF!</definedName>
    <definedName name="_ent65">#REF!</definedName>
    <definedName name="_ent70">#REF!</definedName>
    <definedName name="_ent71">#REF!</definedName>
    <definedName name="_ent72">#REF!</definedName>
    <definedName name="_ent73">#REF!</definedName>
    <definedName name="_ent74">#REF!</definedName>
    <definedName name="_ent75">#REF!</definedName>
    <definedName name="_ent80">#REF!</definedName>
    <definedName name="_ent81">#REF!</definedName>
    <definedName name="_ent82">#REF!</definedName>
    <definedName name="_ent83">#REF!</definedName>
    <definedName name="_ent84">#REF!</definedName>
    <definedName name="_ent85">#REF!</definedName>
    <definedName name="_ent90">#REF!</definedName>
    <definedName name="_ent91">#REF!</definedName>
    <definedName name="_ent92">#REF!</definedName>
    <definedName name="_ent93">#REF!</definedName>
    <definedName name="_ent94">#REF!</definedName>
    <definedName name="_ent95">#REF!</definedName>
    <definedName name="_LAV1">#REF!</definedName>
    <definedName name="_LAV2">#REF!</definedName>
    <definedName name="_LAV3">#REF!</definedName>
    <definedName name="_LAV4">#REF!</definedName>
    <definedName name="_LAV5">#REF!</definedName>
    <definedName name="_LAV6">#REF!</definedName>
    <definedName name="_LAV7">#REF!</definedName>
    <definedName name="_LAV8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19">#REF!</definedName>
    <definedName name="_LOT2">#REF!</definedName>
    <definedName name="_LOT20">#REF!</definedName>
    <definedName name="_LOT21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UE2" localSheetId="0">#REF!</definedName>
    <definedName name="_PUE2">#REF!</definedName>
    <definedName name="_PX01">#REF!</definedName>
    <definedName name="_PX02">#REF!</definedName>
    <definedName name="_PX021">#REF!</definedName>
    <definedName name="_PX08">#REF!</definedName>
    <definedName name="_PX09">#REF!</definedName>
    <definedName name="_PX10">#REF!</definedName>
    <definedName name="_PX101">#REF!</definedName>
    <definedName name="_PX102">#REF!</definedName>
    <definedName name="_PX103">#REF!</definedName>
    <definedName name="_PX104">#REF!</definedName>
    <definedName name="_PX105">#REF!</definedName>
    <definedName name="_PX11">#REF!</definedName>
    <definedName name="_PX111">#REF!</definedName>
    <definedName name="_PX112">#REF!</definedName>
    <definedName name="_PX113">#REF!</definedName>
    <definedName name="_PX114">#REF!</definedName>
    <definedName name="_PX115">#REF!</definedName>
    <definedName name="_PX12" localSheetId="0">'DPGF LOT 10'!#REF!</definedName>
    <definedName name="_PX12">#REF!</definedName>
    <definedName name="_PX121" localSheetId="0">'DPGF LOT 10'!#REF!</definedName>
    <definedName name="_PX121">#REF!</definedName>
    <definedName name="_PX122" localSheetId="0">'DPGF LOT 10'!#REF!</definedName>
    <definedName name="_PX122">#REF!</definedName>
    <definedName name="_PX123" localSheetId="0">'DPGF LOT 10'!#REF!</definedName>
    <definedName name="_PX123">#REF!</definedName>
    <definedName name="_PX124" localSheetId="0">'DPGF LOT 10'!#REF!</definedName>
    <definedName name="_PX124">#REF!</definedName>
    <definedName name="_px125" localSheetId="0">'DPGF LOT 10'!#REF!</definedName>
    <definedName name="_px125">#REF!</definedName>
    <definedName name="_PX13" localSheetId="0">#REF!</definedName>
    <definedName name="_PX13">#REF!</definedName>
    <definedName name="_PX131" localSheetId="0">#REF!</definedName>
    <definedName name="_PX131">#REF!</definedName>
    <definedName name="_PX132" localSheetId="0">#REF!</definedName>
    <definedName name="_PX132">#REF!</definedName>
    <definedName name="_PX133">#REF!</definedName>
    <definedName name="_PX134">#REF!</definedName>
    <definedName name="_PX135">#REF!</definedName>
    <definedName name="_PX14">#REF!</definedName>
    <definedName name="_PX141">#REF!</definedName>
    <definedName name="_PX142">#REF!</definedName>
    <definedName name="_PX143">#REF!</definedName>
    <definedName name="_PX144">#REF!</definedName>
    <definedName name="_PX145">#REF!</definedName>
    <definedName name="_PX15">#REF!</definedName>
    <definedName name="_PX151">#REF!</definedName>
    <definedName name="_PX152">#REF!</definedName>
    <definedName name="_PX153">#REF!</definedName>
    <definedName name="_PX154">#REF!</definedName>
    <definedName name="_PX155">#REF!</definedName>
    <definedName name="_PX16">#REF!</definedName>
    <definedName name="_PX161">#REF!</definedName>
    <definedName name="_PX162">#REF!</definedName>
    <definedName name="_PX163">#REF!</definedName>
    <definedName name="_PX164">#REF!</definedName>
    <definedName name="_PX165">#REF!</definedName>
    <definedName name="_PX17">#REF!</definedName>
    <definedName name="_PX171">#REF!</definedName>
    <definedName name="_PX172">#REF!</definedName>
    <definedName name="_PX173">#REF!</definedName>
    <definedName name="_PX174">#REF!</definedName>
    <definedName name="_PX175">#REF!</definedName>
    <definedName name="_PX18">#REF!</definedName>
    <definedName name="_PX181">#REF!</definedName>
    <definedName name="_PX182">#REF!</definedName>
    <definedName name="_PX183">#REF!</definedName>
    <definedName name="_PX184">#REF!</definedName>
    <definedName name="_PX185">#REF!</definedName>
    <definedName name="_PX19">#REF!</definedName>
    <definedName name="_PX191">#REF!</definedName>
    <definedName name="_PX192">#REF!</definedName>
    <definedName name="_PX193">#REF!</definedName>
    <definedName name="_PX194">#REF!</definedName>
    <definedName name="_PX195">#REF!</definedName>
    <definedName name="_PX20">#REF!</definedName>
    <definedName name="_PX201">#REF!</definedName>
    <definedName name="_PX202">#REF!</definedName>
    <definedName name="_PX203">#REF!</definedName>
    <definedName name="_PX204">#REF!</definedName>
    <definedName name="_PX205">#REF!</definedName>
    <definedName name="_PX21">#REF!</definedName>
    <definedName name="_PX211">#REF!</definedName>
    <definedName name="_PX212">#REF!</definedName>
    <definedName name="_PX213">#REF!</definedName>
    <definedName name="_PX214">#REF!</definedName>
    <definedName name="_PX215">#REF!</definedName>
    <definedName name="_PX22">#REF!</definedName>
    <definedName name="_PX23">#REF!</definedName>
    <definedName name="_PX24">#REF!</definedName>
    <definedName name="_PX25">#REF!</definedName>
    <definedName name="_PX3">#REF!</definedName>
    <definedName name="_PX31">#REF!</definedName>
    <definedName name="_PX32">#REF!</definedName>
    <definedName name="_PX33">#REF!</definedName>
    <definedName name="_PX34">#REF!</definedName>
    <definedName name="_PX35">#REF!</definedName>
    <definedName name="_PX4">#REF!</definedName>
    <definedName name="_PX41">#REF!</definedName>
    <definedName name="_PX42">#REF!</definedName>
    <definedName name="_PX43">#REF!</definedName>
    <definedName name="_PX44">#REF!</definedName>
    <definedName name="_PX45">#REF!</definedName>
    <definedName name="_PX5">#REF!</definedName>
    <definedName name="_PX51">#REF!</definedName>
    <definedName name="_PX52">#REF!</definedName>
    <definedName name="_PX53">#REF!</definedName>
    <definedName name="_PX54">#REF!</definedName>
    <definedName name="_PX55">#REF!</definedName>
    <definedName name="_PX6">#REF!</definedName>
    <definedName name="_PX61">#REF!</definedName>
    <definedName name="_PX62">#REF!</definedName>
    <definedName name="_PX63">#REF!</definedName>
    <definedName name="_PX64">#REF!</definedName>
    <definedName name="_PX65">#REF!</definedName>
    <definedName name="_PX7">#REF!</definedName>
    <definedName name="_PX71">#REF!</definedName>
    <definedName name="_PX72">#REF!</definedName>
    <definedName name="_PX73">#REF!</definedName>
    <definedName name="_PX74">#REF!</definedName>
    <definedName name="_PX75">#REF!</definedName>
    <definedName name="_PX81">#REF!</definedName>
    <definedName name="_PX82">#REF!</definedName>
    <definedName name="_PX83">#REF!</definedName>
    <definedName name="_PX84">#REF!</definedName>
    <definedName name="_PX85">#REF!</definedName>
    <definedName name="_PX91">#REF!</definedName>
    <definedName name="_PX92">#REF!</definedName>
    <definedName name="_PX93">#REF!</definedName>
    <definedName name="_PX94">#REF!</definedName>
    <definedName name="_PX95">#REF!</definedName>
    <definedName name="_VID1">#REF!</definedName>
    <definedName name="_WC1">#REF!</definedName>
    <definedName name="_WC2">#REF!</definedName>
    <definedName name="_WC3">#REF!</definedName>
    <definedName name="_WC4">#REF!</definedName>
    <definedName name="_WC5">#REF!</definedName>
    <definedName name="_WC6">#REF!</definedName>
    <definedName name="²²²">#REF!</definedName>
    <definedName name="a" localSheetId="0">#REF!</definedName>
    <definedName name="A">#REF!</definedName>
    <definedName name="AV">#REF!</definedName>
    <definedName name="BAIN1">#REF!</definedName>
    <definedName name="bouclage01">#REF!</definedName>
    <definedName name="bouclage02">#REF!</definedName>
    <definedName name="bouclage03">#REF!</definedName>
    <definedName name="bouclage04">#REF!</definedName>
    <definedName name="bouclage05">#REF!</definedName>
    <definedName name="bouclage06">#REF!</definedName>
    <definedName name="bouclage07">#REF!</definedName>
    <definedName name="bouclage08">#REF!</definedName>
    <definedName name="bouclage09">#REF!</definedName>
    <definedName name="bouclage10">#REF!</definedName>
    <definedName name="bouclage11">#REF!</definedName>
    <definedName name="bouclage12">#REF!</definedName>
    <definedName name="bouclage13">#REF!</definedName>
    <definedName name="bouclage14">#REF!</definedName>
    <definedName name="bouclage15">#REF!</definedName>
    <definedName name="bouclage16">#REF!</definedName>
    <definedName name="bouclage17">#REF!</definedName>
    <definedName name="bouclage18">#REF!</definedName>
    <definedName name="bouclage19">#REF!</definedName>
    <definedName name="bouclage20">#REF!</definedName>
    <definedName name="bouclage21">#REF!</definedName>
    <definedName name="coef1">#REF!</definedName>
    <definedName name="coef10">#REF!</definedName>
    <definedName name="coef11">#REF!</definedName>
    <definedName name="coef12">#REF!</definedName>
    <definedName name="coef13">#REF!</definedName>
    <definedName name="coef14">#REF!</definedName>
    <definedName name="coef15">#REF!</definedName>
    <definedName name="coef16">#REF!</definedName>
    <definedName name="coef17">#REF!</definedName>
    <definedName name="coef18">#REF!</definedName>
    <definedName name="coef19">#REF!</definedName>
    <definedName name="coef2">#REF!</definedName>
    <definedName name="coef3">#REF!</definedName>
    <definedName name="coef4">#REF!</definedName>
    <definedName name="coef5">#REF!</definedName>
    <definedName name="coef6">#REF!</definedName>
    <definedName name="coef7">#REF!</definedName>
    <definedName name="coef8">#REF!</definedName>
    <definedName name="coef9">#REF!</definedName>
    <definedName name="COEFGENE">#REF!</definedName>
    <definedName name="d">#REF!</definedName>
    <definedName name="dcz">#REF!</definedName>
    <definedName name="DOUCH1">#REF!</definedName>
    <definedName name="DOUCH2">#REF!</definedName>
    <definedName name="DOUCH3">#REF!</definedName>
    <definedName name="ds">#REF!</definedName>
    <definedName name="DSCF02">#REF!</definedName>
    <definedName name="DSCF03">#REF!</definedName>
    <definedName name="DSCF04">#REF!</definedName>
    <definedName name="DSCF05">#REF!</definedName>
    <definedName name="DSCF06">#REF!</definedName>
    <definedName name="DSCF07">#REF!</definedName>
    <definedName name="DSCF08">#REF!</definedName>
    <definedName name="DSCF09">#REF!</definedName>
    <definedName name="DSCF10">#REF!</definedName>
    <definedName name="DSCF11">#REF!</definedName>
    <definedName name="DSCF12" localSheetId="0">'DPGF LOT 10'!#REF!</definedName>
    <definedName name="DSCF12">#REF!</definedName>
    <definedName name="DSCF13" localSheetId="0">#REF!</definedName>
    <definedName name="DSCF13">#REF!</definedName>
    <definedName name="DSCF14" localSheetId="0">#REF!</definedName>
    <definedName name="DSCF14">#REF!</definedName>
    <definedName name="DSCF15">#REF!</definedName>
    <definedName name="DSCF16">#REF!</definedName>
    <definedName name="DSCF17">#REF!</definedName>
    <definedName name="DSCF18">#REF!</definedName>
    <definedName name="DSCF19">#REF!</definedName>
    <definedName name="DSCF20">#REF!</definedName>
    <definedName name="DSCF21">#REF!</definedName>
    <definedName name="ESSAI">'[1]BP CH DCE GLOBAL'!$P$3</definedName>
    <definedName name="ESTIM02">#REF!</definedName>
    <definedName name="ESTIM04">#REF!</definedName>
    <definedName name="ESTIM05">#REF!</definedName>
    <definedName name="ESTIM06">#REF!</definedName>
    <definedName name="ESTIM07">#REF!</definedName>
    <definedName name="ESTIM08">#REF!</definedName>
    <definedName name="ESTIM09">#REF!</definedName>
    <definedName name="ESTIM10">#REF!</definedName>
    <definedName name="ESTIM11">#REF!</definedName>
    <definedName name="ESTIM12" localSheetId="0">'DPGF LOT 10'!#REF!</definedName>
    <definedName name="ESTIM12">#REF!</definedName>
    <definedName name="ESTIM13" localSheetId="0">#REF!</definedName>
    <definedName name="ESTIM13">#REF!</definedName>
    <definedName name="ESTIM14" localSheetId="0">#REF!</definedName>
    <definedName name="ESTIM14">#REF!</definedName>
    <definedName name="ESTIM15">#REF!</definedName>
    <definedName name="ESTIM16">#REF!</definedName>
    <definedName name="ESTIM17">#REF!</definedName>
    <definedName name="ESTIM18">#REF!</definedName>
    <definedName name="ESTIM19">#REF!</definedName>
    <definedName name="ESTIM20">#REF!</definedName>
    <definedName name="ESTIM21">#REF!</definedName>
    <definedName name="euro" localSheetId="0">#REF!</definedName>
    <definedName name="euro">#REF!</definedName>
    <definedName name="EVIER1">#REF!</definedName>
    <definedName name="EVIER2">#REF!</definedName>
    <definedName name="ezd">#REF!</definedName>
    <definedName name="ff" localSheetId="0">#REF!</definedName>
    <definedName name="ff">#REF!</definedName>
    <definedName name="ffa" localSheetId="0">#REF!</definedName>
    <definedName name="ffa">#REF!</definedName>
    <definedName name="FOU">#REF!</definedName>
    <definedName name="FOU_EL">#REF!</definedName>
    <definedName name="_xlnm.Print_Titles" localSheetId="0">'DPGF LOT 10'!$1:$6</definedName>
    <definedName name="maj_04_05">#REF!</definedName>
    <definedName name="MEUB1">#REF!</definedName>
    <definedName name="MO" localSheetId="0">#REF!</definedName>
    <definedName name="MO">#REF!</definedName>
    <definedName name="MO_EL">#REF!</definedName>
    <definedName name="P" localSheetId="0">#REF!</definedName>
    <definedName name="P">#REF!</definedName>
    <definedName name="Peinture" localSheetId="0">#REF!</definedName>
    <definedName name="Peinture">#REF!</definedName>
    <definedName name="PTE">#REF!</definedName>
    <definedName name="PTF">#REF!</definedName>
    <definedName name="PUE">#REF!</definedName>
    <definedName name="PUF">#REF!</definedName>
    <definedName name="Q">#REF!</definedName>
    <definedName name="remise">#REF!</definedName>
    <definedName name="s">#REF!</definedName>
    <definedName name="ss">#REF!</definedName>
    <definedName name="TITRE">#REF!</definedName>
    <definedName name="U" localSheetId="0">#REF!</definedName>
    <definedName name="U">#REF!</definedName>
    <definedName name="valeurbt" localSheetId="0">#REF!</definedName>
    <definedName name="valeurbt">#REF!</definedName>
    <definedName name="VASQ1">#REF!</definedName>
    <definedName name="VASQ2">#REF!</definedName>
    <definedName name="VASQ3">#REF!</definedName>
    <definedName name="vente" localSheetId="0">#REF!</definedName>
    <definedName name="vente">#REF!</definedName>
    <definedName name="_xlnm.Print_Area" localSheetId="0">'DPGF LOT 10'!$A$1:$G$221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9" i="1" l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93" i="1"/>
  <c r="D72" i="1"/>
  <c r="D73" i="1"/>
  <c r="G129" i="1"/>
  <c r="G102" i="1"/>
  <c r="G62" i="1"/>
  <c r="D151" i="1"/>
  <c r="D94" i="1"/>
  <c r="G80" i="1"/>
  <c r="G90" i="1"/>
  <c r="G79" i="1"/>
  <c r="G92" i="1"/>
  <c r="G181" i="1"/>
  <c r="G88" i="1"/>
  <c r="G89" i="1"/>
  <c r="G91" i="1"/>
  <c r="G94" i="1"/>
  <c r="G95" i="1"/>
  <c r="G96" i="1"/>
  <c r="G97" i="1"/>
  <c r="G98" i="1"/>
  <c r="G99" i="1"/>
  <c r="G100" i="1"/>
  <c r="G101" i="1"/>
  <c r="G103" i="1"/>
  <c r="G104" i="1"/>
  <c r="G105" i="1"/>
  <c r="G106" i="1"/>
  <c r="G107" i="1"/>
  <c r="G108" i="1"/>
  <c r="G109" i="1"/>
  <c r="G10" i="1"/>
  <c r="G87" i="1"/>
  <c r="G86" i="1"/>
  <c r="G85" i="1"/>
  <c r="G84" i="1"/>
  <c r="G83" i="1"/>
  <c r="G82" i="1"/>
  <c r="G81" i="1"/>
  <c r="G78" i="1"/>
  <c r="G115" i="1"/>
  <c r="G113" i="1"/>
  <c r="G112" i="1"/>
  <c r="G111" i="1"/>
  <c r="G110" i="1"/>
  <c r="B202" i="1" l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G184" i="1"/>
  <c r="G183" i="1"/>
  <c r="G182" i="1"/>
  <c r="G177" i="1"/>
  <c r="G176" i="1"/>
  <c r="G175" i="1"/>
  <c r="G174" i="1"/>
  <c r="G171" i="1"/>
  <c r="G170" i="1"/>
  <c r="G169" i="1"/>
  <c r="G165" i="1"/>
  <c r="G164" i="1"/>
  <c r="G163" i="1"/>
  <c r="G162" i="1"/>
  <c r="G161" i="1"/>
  <c r="G160" i="1"/>
  <c r="G159" i="1"/>
  <c r="G158" i="1"/>
  <c r="G154" i="1"/>
  <c r="G153" i="1"/>
  <c r="G152" i="1"/>
  <c r="G151" i="1"/>
  <c r="G150" i="1"/>
  <c r="G149" i="1"/>
  <c r="G148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8" i="1"/>
  <c r="G125" i="1"/>
  <c r="G124" i="1"/>
  <c r="G123" i="1"/>
  <c r="G122" i="1"/>
  <c r="G121" i="1"/>
  <c r="G117" i="1"/>
  <c r="G116" i="1"/>
  <c r="G114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1" i="1"/>
  <c r="G60" i="1"/>
  <c r="G59" i="1"/>
  <c r="G58" i="1"/>
  <c r="G57" i="1"/>
  <c r="G56" i="1"/>
  <c r="G52" i="1"/>
  <c r="G51" i="1"/>
  <c r="G50" i="1"/>
  <c r="G47" i="1"/>
  <c r="G46" i="1"/>
  <c r="G45" i="1"/>
  <c r="G44" i="1"/>
  <c r="G43" i="1"/>
  <c r="G42" i="1"/>
  <c r="G41" i="1"/>
  <c r="G38" i="1"/>
  <c r="G37" i="1"/>
  <c r="G36" i="1"/>
  <c r="G35" i="1"/>
  <c r="G34" i="1"/>
  <c r="G33" i="1"/>
  <c r="G32" i="1"/>
  <c r="G31" i="1"/>
  <c r="G30" i="1"/>
  <c r="G29" i="1"/>
  <c r="G28" i="1"/>
  <c r="G25" i="1"/>
  <c r="G26" i="1" s="1"/>
  <c r="G190" i="1" s="1"/>
  <c r="G22" i="1"/>
  <c r="G21" i="1"/>
  <c r="G20" i="1"/>
  <c r="G19" i="1"/>
  <c r="G15" i="1"/>
  <c r="G14" i="1"/>
  <c r="G13" i="1"/>
  <c r="G9" i="1"/>
  <c r="G8" i="1"/>
  <c r="G118" i="1" l="1"/>
  <c r="G195" i="1" s="1"/>
  <c r="G185" i="1"/>
  <c r="G166" i="1"/>
  <c r="G199" i="1" s="1"/>
  <c r="G172" i="1"/>
  <c r="G200" i="1" s="1"/>
  <c r="G155" i="1"/>
  <c r="G198" i="1" s="1"/>
  <c r="G178" i="1"/>
  <c r="G201" i="1" s="1"/>
  <c r="G76" i="1"/>
  <c r="G194" i="1" s="1"/>
  <c r="G39" i="1"/>
  <c r="G191" i="1" s="1"/>
  <c r="G146" i="1"/>
  <c r="G197" i="1" s="1"/>
  <c r="G126" i="1"/>
  <c r="G196" i="1" s="1"/>
  <c r="G16" i="1"/>
  <c r="G188" i="1" s="1"/>
  <c r="G53" i="1"/>
  <c r="G193" i="1" s="1"/>
  <c r="G48" i="1"/>
  <c r="G192" i="1" s="1"/>
  <c r="G11" i="1"/>
  <c r="G187" i="1" s="1"/>
  <c r="G23" i="1"/>
  <c r="G189" i="1" s="1"/>
  <c r="G202" i="1" l="1"/>
  <c r="G220" i="1" s="1"/>
  <c r="G221" i="1" s="1"/>
  <c r="G203" i="1"/>
</calcChain>
</file>

<file path=xl/sharedStrings.xml><?xml version="1.0" encoding="utf-8"?>
<sst xmlns="http://schemas.openxmlformats.org/spreadsheetml/2006/main" count="377" uniqueCount="189">
  <si>
    <t xml:space="preserve">HÔPITAL SAINT-ELOI - RESTRUCTURATION DU BÂTIMENT N°19 
POUR LE REGROUPEMENT DES ACTIVITÉS DE PRÉPARATION
ET DE CONTRÔLE DE LA PHARMACIE
</t>
  </si>
  <si>
    <t>DESIGNATION</t>
  </si>
  <si>
    <t>U</t>
  </si>
  <si>
    <t>P.U. €HT</t>
  </si>
  <si>
    <t>P.T. €HT</t>
  </si>
  <si>
    <t>PREPARATION DE CHANTIER</t>
  </si>
  <si>
    <t>Ens</t>
  </si>
  <si>
    <t>Dépose et dévoiements</t>
  </si>
  <si>
    <t>Travaux dans les locaux occupés</t>
  </si>
  <si>
    <t>Sous-total</t>
  </si>
  <si>
    <t>RESEAU DE TERRE</t>
  </si>
  <si>
    <t>Vérification prise de terre générale</t>
  </si>
  <si>
    <t>Raccordements équipotentiels</t>
  </si>
  <si>
    <t>Liaisons équipotentielles secondaires</t>
  </si>
  <si>
    <t>AGBT - EL18.70</t>
  </si>
  <si>
    <t>Reglages disjoncteurs suivant note de calcul</t>
  </si>
  <si>
    <t>Remplacement automate, tout travaux induits</t>
  </si>
  <si>
    <t>Synthèse GTC - Alarmes techniques</t>
  </si>
  <si>
    <t>Coupure d'urgence Ventilation</t>
  </si>
  <si>
    <t>AGBT  ONDULE - EL18.71</t>
  </si>
  <si>
    <t>Départ QD06.3 à remplacer par un calibre 4x40A, tout travaux induits</t>
  </si>
  <si>
    <t>TABLEAUX DIVISIONNAIRES SECTEUR/ONDULE</t>
  </si>
  <si>
    <t>Modification TD01 NOR - EL20-1018</t>
  </si>
  <si>
    <t>Modification TD01 OND - EL20-1019</t>
  </si>
  <si>
    <t>Modification TD02 NOR - EL20-1020</t>
  </si>
  <si>
    <t>Modification TD02 OND - EL20-1021</t>
  </si>
  <si>
    <t>Modification TD11 NOR - EL20-1024</t>
  </si>
  <si>
    <t>Modification TD11 OND- EL20-1025</t>
  </si>
  <si>
    <t>Modification TD21 NOR - EL20-1032</t>
  </si>
  <si>
    <t>Modification TD21 OND- EL20-1033</t>
  </si>
  <si>
    <t>Modification TD22 NOR - EL20-1034</t>
  </si>
  <si>
    <t>Modification TD22 OND- EL20-1035</t>
  </si>
  <si>
    <t>SUPPORTS DE DISTRIBUTION</t>
  </si>
  <si>
    <t>Chemins de câbles CFO</t>
  </si>
  <si>
    <t>ml</t>
  </si>
  <si>
    <t>Chemins de câbles CFA</t>
  </si>
  <si>
    <t>Chemins de câbles SSI</t>
  </si>
  <si>
    <t>Colonette</t>
  </si>
  <si>
    <t>Conduits ICTA</t>
  </si>
  <si>
    <t>Percements, rebouchages et travaux divers</t>
  </si>
  <si>
    <t>DISTRIBUTION TERMINALE</t>
  </si>
  <si>
    <t>Câblage PC Réseau Normal en câble U1000 R2V</t>
  </si>
  <si>
    <t>Câblage PC Réseau Ondulé en câble U1000 R2V</t>
  </si>
  <si>
    <t>Câblage Eclairage en câble U1000 R2V</t>
  </si>
  <si>
    <t>ECLAIRAGES ET APPAREILLAGES</t>
  </si>
  <si>
    <t>LUMINAIRES</t>
  </si>
  <si>
    <t>TYPE A - 600x600 Bureaux</t>
  </si>
  <si>
    <t>TYPE B - 600x600 salle blanche</t>
  </si>
  <si>
    <t>TYPE C - Réglette étanche</t>
  </si>
  <si>
    <t>TYPE D - 1200x300 Salle blanche</t>
  </si>
  <si>
    <t>TYPE E - Hublot HF</t>
  </si>
  <si>
    <t>TYPE F - Downligth</t>
  </si>
  <si>
    <t>COMMANDES</t>
  </si>
  <si>
    <t xml:space="preserve">Interrupteur simple allumage </t>
  </si>
  <si>
    <t>Interrupteur simple allumage étanche</t>
  </si>
  <si>
    <t>Interrupteur Va et Vient étanche</t>
  </si>
  <si>
    <t>Bouton poussoir étanche</t>
  </si>
  <si>
    <t>Détecteur de présence</t>
  </si>
  <si>
    <t>Arrêt d'urgence</t>
  </si>
  <si>
    <t>PRISES</t>
  </si>
  <si>
    <t xml:space="preserve">PC 2P+T 16A </t>
  </si>
  <si>
    <t>PC 2P+T 16A étanche</t>
  </si>
  <si>
    <t>PC 2P+T 16A ondulée étanche</t>
  </si>
  <si>
    <t>PC 2P+T 20 A étanche</t>
  </si>
  <si>
    <t>Poste de travail (3 PCN + 3PCO + 2 RJ45) - Projet</t>
  </si>
  <si>
    <t xml:space="preserve">ALIMENTATIONS SPECIALISEES </t>
  </si>
  <si>
    <t>Groupe froid chambre froide</t>
  </si>
  <si>
    <t>Robot RIVA (4kW)</t>
  </si>
  <si>
    <t>Etuve binder</t>
  </si>
  <si>
    <t>Laveur (10kW)</t>
  </si>
  <si>
    <t>Autoclave (2,1kW)</t>
  </si>
  <si>
    <t xml:space="preserve">Monte charge </t>
  </si>
  <si>
    <t>Boitier porte (interlockage)</t>
  </si>
  <si>
    <t>SAS (interlockage)</t>
  </si>
  <si>
    <t xml:space="preserve">TD CVC1 (depuis EL.20.1032) </t>
  </si>
  <si>
    <t xml:space="preserve">TD CVC2 ( depuis EL.20.1034) </t>
  </si>
  <si>
    <t>ECLAIRAGE DE SECURITE</t>
  </si>
  <si>
    <t>BAPI</t>
  </si>
  <si>
    <t xml:space="preserve">BAES </t>
  </si>
  <si>
    <t>BAES étanche</t>
  </si>
  <si>
    <t>Distribution</t>
  </si>
  <si>
    <t>Mise en service et essais</t>
  </si>
  <si>
    <t>SYSTEME DE SECURITE INCENDIE</t>
  </si>
  <si>
    <t>Travaux préparatoires</t>
  </si>
  <si>
    <t>ECS + CMSI</t>
  </si>
  <si>
    <t>Câblage Bus de Détection</t>
  </si>
  <si>
    <t>Câblage Bus de Mise en Sécurité</t>
  </si>
  <si>
    <t>Tableau de report</t>
  </si>
  <si>
    <t>Déclencheur manuel</t>
  </si>
  <si>
    <t>Détecteur automatique</t>
  </si>
  <si>
    <t>Indicateur d'action</t>
  </si>
  <si>
    <t>Diffuseur sonore de type AGS</t>
  </si>
  <si>
    <t>Câblage/Asservissement d'Evacuation</t>
  </si>
  <si>
    <t>Diffuseur sonores</t>
  </si>
  <si>
    <t>Porte sécurisée en accès</t>
  </si>
  <si>
    <t>Câblage/Asservissement de Compartimentage</t>
  </si>
  <si>
    <t>Clapet Coupe Feu</t>
  </si>
  <si>
    <t>DAS</t>
  </si>
  <si>
    <t>Paramétrages, mise en service et essais</t>
  </si>
  <si>
    <t>Mise à Jour Dossier d'Identité du SSI</t>
  </si>
  <si>
    <t>PRE-CÂBLAGE VDI</t>
  </si>
  <si>
    <t>Remaniement et complément BAIE de brassage existante</t>
  </si>
  <si>
    <t>Liaison optique 12 FO OM4 LC/LC vers RG (SEL/CF/01/00)</t>
  </si>
  <si>
    <t>Distribution capillaire en câble 4 Paires F/FTP catégorie 7</t>
  </si>
  <si>
    <t>Prise terminale RJ45 Informatique Cat7 blindée</t>
  </si>
  <si>
    <t>Prise terminale RJ45 Informatique Cat7 blindée étanche</t>
  </si>
  <si>
    <t>Etude couverture WIFI</t>
  </si>
  <si>
    <t>Mesures des liaisons capillaires et rapports de tests</t>
  </si>
  <si>
    <t>CONTROLE D'ACCES</t>
  </si>
  <si>
    <t>UTL</t>
  </si>
  <si>
    <t>Bouton de sortie</t>
  </si>
  <si>
    <t>Boitier bris de glace double action</t>
  </si>
  <si>
    <t>Câblage boitier bris de glace en câble approprié</t>
  </si>
  <si>
    <t>Câblage ventouse en câbles appropriés</t>
  </si>
  <si>
    <t>Lecteur de badge</t>
  </si>
  <si>
    <t>Câblage lecteur en câble approprié</t>
  </si>
  <si>
    <t>INTERLOCKAGE DES PORTES</t>
  </si>
  <si>
    <t>Boitier interlockage</t>
  </si>
  <si>
    <t>INTERPHONIE LABORATOIRE</t>
  </si>
  <si>
    <t>Serveur</t>
  </si>
  <si>
    <t>Câblage</t>
  </si>
  <si>
    <t>INTRUSION</t>
  </si>
  <si>
    <t>Centrale (existant conservé)</t>
  </si>
  <si>
    <t>pm</t>
  </si>
  <si>
    <t>Detecteur</t>
  </si>
  <si>
    <t>Sirène</t>
  </si>
  <si>
    <t>RECAPITULATIF</t>
  </si>
  <si>
    <t>MONTANT TOTAL DES TRAVAUX EN € HT</t>
  </si>
  <si>
    <t>TVA à 20%</t>
  </si>
  <si>
    <t>MONTANT TOTAL DES TRAVAUX EN  € TTC</t>
  </si>
  <si>
    <t>DECOMPOSITION DU PRIX GLOBAL ET FORFAITAIRE</t>
  </si>
  <si>
    <t>QTE ENT</t>
  </si>
  <si>
    <t>QTE MOE*</t>
  </si>
  <si>
    <t xml:space="preserve">Ondulé : </t>
  </si>
  <si>
    <t xml:space="preserve">Centrale détection CO2 </t>
  </si>
  <si>
    <t xml:space="preserve">Surveillance CO2 </t>
  </si>
  <si>
    <t>Centrale détection O2</t>
  </si>
  <si>
    <t xml:space="preserve">Surveillance O2 </t>
  </si>
  <si>
    <t>Centrale détection acétylène</t>
  </si>
  <si>
    <t>Supervision cryo</t>
  </si>
  <si>
    <t>Production azote gazeux</t>
  </si>
  <si>
    <t>Production acétylène industriel</t>
  </si>
  <si>
    <t>Production O2 médical</t>
  </si>
  <si>
    <t>Automate  armoire CVC</t>
  </si>
  <si>
    <t>Extracteur des bras aspirant</t>
  </si>
  <si>
    <t>Extracteur local congélateur</t>
  </si>
  <si>
    <t>Aerotherme</t>
  </si>
  <si>
    <t>Clapet coupe feu télécommandé</t>
  </si>
  <si>
    <t>BECS</t>
  </si>
  <si>
    <t xml:space="preserve">Ventilo convecteur en allège </t>
  </si>
  <si>
    <t>évaporateur froid</t>
  </si>
  <si>
    <t>Ventilo convecteur gainable</t>
  </si>
  <si>
    <t xml:space="preserve">PSM (MTI) </t>
  </si>
  <si>
    <t xml:space="preserve">Isolateur (0,5 kW) </t>
  </si>
  <si>
    <t>Hotte à flux laminaire</t>
  </si>
  <si>
    <t xml:space="preserve">Rampe bouteilles </t>
  </si>
  <si>
    <t>Extracteur Boa</t>
  </si>
  <si>
    <t>K7</t>
  </si>
  <si>
    <t>Unité exterieur chambre froide</t>
  </si>
  <si>
    <t>Sorbonne/PSM (1,5kW)</t>
  </si>
  <si>
    <t>Extracteur VMC</t>
  </si>
  <si>
    <t>TYPE G - Réglette sanitaire</t>
  </si>
  <si>
    <t>SAS (décontamination)</t>
  </si>
  <si>
    <t>Interphone IP kit main libre lessivable</t>
  </si>
  <si>
    <t>PHASE DCE</t>
  </si>
  <si>
    <t>LOT 10 - ELECTRICITE CFO/CFA/SSI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</si>
  <si>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</si>
  <si>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</si>
  <si>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</si>
  <si>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</si>
  <si>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</si>
  <si>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</si>
  <si>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</si>
  <si>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</si>
  <si>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</si>
  <si>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</si>
  <si>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</si>
  <si>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</si>
  <si>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</si>
  <si>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AES</t>
  </si>
  <si>
    <t>3.15</t>
  </si>
  <si>
    <t>3.16</t>
  </si>
  <si>
    <t>3.17</t>
  </si>
  <si>
    <t>Goulotte 3 compartiments</t>
  </si>
  <si>
    <t>Installation de chantier</t>
  </si>
  <si>
    <t>Porte automatique cyto</t>
  </si>
  <si>
    <t>Enlèvement et gestion des déchets</t>
  </si>
  <si>
    <t>fft</t>
  </si>
  <si>
    <t>PRECISIONS COMPLEMENTAIRES EVENTUELLES 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</si>
</sst>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.00\ _€_-;\-* #,##0.00\ _€_-;_-* &quot;-&quot;??\ _€_-;_-@_-"/>
    <numFmt numFmtId="166" formatCode="_-* #,##0.00\ [$€-40C]_-;\-* #,##0.00\ [$€-40C]_-;_-* &quot;-&quot;??\ [$€-40C]_-;_-@_-"/>
    <numFmt numFmtId="167" formatCode="#,##0.00\ [$€-1]"/>
  </numFmts>
  <fonts count="22">
    <font>
      <sz val="11"/>
      <color theme="1"/>
      <name val="Aptos Narrow"/>
      <family val="2"/>
      <scheme val="minor"/>
    </font>
    <font>
      <sz val="10"/>
      <name val="MS Sans Serif"/>
      <family val="2"/>
    </font>
    <font>
      <b/>
      <sz val="14"/>
      <color rgb="FF00000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theme="1"/>
      <name val="Aptos Narrow"/>
      <family val="2"/>
      <scheme val="minor"/>
    </font>
    <font>
      <b/>
      <i/>
      <sz val="10"/>
      <name val="Arial"/>
      <family val="2"/>
    </font>
    <font>
      <u/>
      <sz val="10"/>
      <name val="Arial"/>
      <family val="2"/>
    </font>
    <font>
      <sz val="14"/>
      <color indexed="8"/>
      <name val="Vinci Sans"/>
    </font>
    <font>
      <b/>
      <sz val="14"/>
      <color indexed="8"/>
      <name val="Vinci Sans"/>
    </font>
    <font>
      <sz val="10"/>
      <color indexed="8"/>
      <name val="Vinci Sans"/>
    </font>
    <font>
      <b/>
      <sz val="10"/>
      <color indexed="8"/>
      <name val="Vinci Sans"/>
    </font>
    <font>
      <b/>
      <sz val="12"/>
      <color theme="1"/>
      <name val="Arial"/>
      <family val="2"/>
    </font>
    <font>
      <sz val="10"/>
      <name val="MS Sans Serif"/>
    </font>
    <font>
      <sz val="8"/>
      <name val="Aptos Narrow"/>
      <family val="2"/>
      <scheme val="minor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4" fillId="0" borderId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0" borderId="0"/>
    <xf numFmtId="0" fontId="17" fillId="0" borderId="0"/>
  </cellStyleXfs>
  <cellXfs count="120">
    <xf numFmtId="0" fontId="0" fillId="0" borderId="0" xfId="0"/>
    <xf numFmtId="0" fontId="3" fillId="0" borderId="0" xfId="1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2" applyAlignment="1">
      <alignment vertic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8" fillId="3" borderId="0" xfId="2" applyFont="1" applyFill="1" applyAlignment="1">
      <alignment vertical="center"/>
    </xf>
    <xf numFmtId="0" fontId="0" fillId="0" borderId="0" xfId="2" applyFont="1" applyAlignment="1">
      <alignment vertical="center"/>
    </xf>
    <xf numFmtId="0" fontId="12" fillId="2" borderId="0" xfId="1" applyFont="1" applyFill="1" applyAlignment="1">
      <alignment horizontal="center"/>
    </xf>
    <xf numFmtId="0" fontId="12" fillId="2" borderId="0" xfId="1" applyFont="1" applyFill="1"/>
    <xf numFmtId="0" fontId="13" fillId="2" borderId="0" xfId="1" applyFont="1" applyFill="1"/>
    <xf numFmtId="4" fontId="13" fillId="2" borderId="0" xfId="1" applyNumberFormat="1" applyFont="1" applyFill="1"/>
    <xf numFmtId="167" fontId="13" fillId="2" borderId="0" xfId="1" applyNumberFormat="1" applyFont="1" applyFill="1" applyAlignment="1">
      <alignment horizontal="right"/>
    </xf>
    <xf numFmtId="0" fontId="12" fillId="0" borderId="0" xfId="1" applyFont="1"/>
    <xf numFmtId="0" fontId="14" fillId="2" borderId="0" xfId="1" applyFont="1" applyFill="1"/>
    <xf numFmtId="0" fontId="15" fillId="2" borderId="0" xfId="1" applyFont="1" applyFill="1"/>
    <xf numFmtId="4" fontId="15" fillId="2" borderId="0" xfId="1" applyNumberFormat="1" applyFont="1" applyFill="1"/>
    <xf numFmtId="167" fontId="15" fillId="2" borderId="0" xfId="1" applyNumberFormat="1" applyFont="1" applyFill="1" applyAlignment="1">
      <alignment horizontal="right"/>
    </xf>
    <xf numFmtId="0" fontId="14" fillId="2" borderId="0" xfId="1" applyFont="1" applyFill="1" applyAlignment="1">
      <alignment horizontal="center"/>
    </xf>
    <xf numFmtId="0" fontId="14" fillId="0" borderId="0" xfId="1" applyFont="1"/>
    <xf numFmtId="0" fontId="4" fillId="0" borderId="3" xfId="2" applyBorder="1" applyAlignment="1" applyProtection="1">
      <alignment horizontal="center" vertical="center"/>
      <protection locked="0"/>
    </xf>
    <xf numFmtId="164" fontId="4" fillId="0" borderId="2" xfId="4" applyFont="1" applyBorder="1" applyAlignment="1" applyProtection="1">
      <alignment vertical="center"/>
      <protection locked="0"/>
    </xf>
    <xf numFmtId="0" fontId="4" fillId="0" borderId="5" xfId="2" applyBorder="1" applyAlignment="1" applyProtection="1">
      <alignment horizontal="center" vertical="center"/>
      <protection locked="0"/>
    </xf>
    <xf numFmtId="164" fontId="4" fillId="0" borderId="0" xfId="4" applyFont="1" applyBorder="1" applyAlignment="1" applyProtection="1">
      <alignment vertical="center"/>
      <protection locked="0"/>
    </xf>
    <xf numFmtId="164" fontId="4" fillId="3" borderId="5" xfId="4" applyFont="1" applyFill="1" applyBorder="1" applyAlignment="1" applyProtection="1">
      <alignment vertical="center"/>
      <protection locked="0"/>
    </xf>
    <xf numFmtId="164" fontId="4" fillId="0" borderId="5" xfId="4" applyFont="1" applyBorder="1" applyAlignment="1" applyProtection="1">
      <alignment vertical="center"/>
      <protection locked="0"/>
    </xf>
    <xf numFmtId="164" fontId="4" fillId="0" borderId="5" xfId="4" applyFont="1" applyFill="1" applyBorder="1" applyAlignment="1" applyProtection="1">
      <alignment vertical="center"/>
      <protection locked="0"/>
    </xf>
    <xf numFmtId="164" fontId="4" fillId="0" borderId="0" xfId="4" applyFont="1" applyFill="1" applyBorder="1" applyAlignment="1" applyProtection="1">
      <alignment vertical="center"/>
      <protection locked="0"/>
    </xf>
    <xf numFmtId="0" fontId="4" fillId="0" borderId="6" xfId="2" applyBorder="1" applyAlignment="1" applyProtection="1">
      <alignment horizontal="center" vertical="center"/>
      <protection locked="0"/>
    </xf>
    <xf numFmtId="164" fontId="4" fillId="0" borderId="8" xfId="4" applyFont="1" applyBorder="1" applyAlignment="1" applyProtection="1">
      <alignment vertical="center"/>
      <protection locked="0"/>
    </xf>
    <xf numFmtId="164" fontId="4" fillId="3" borderId="0" xfId="4" applyFont="1" applyFill="1" applyBorder="1" applyAlignment="1" applyProtection="1">
      <alignment vertical="center"/>
      <protection locked="0"/>
    </xf>
    <xf numFmtId="164" fontId="4" fillId="0" borderId="0" xfId="4" applyFont="1" applyBorder="1" applyAlignment="1" applyProtection="1">
      <alignment horizontal="center" vertical="center"/>
      <protection locked="0"/>
    </xf>
    <xf numFmtId="165" fontId="4" fillId="0" borderId="0" xfId="5" applyFont="1" applyBorder="1" applyAlignment="1" applyProtection="1">
      <alignment vertical="center"/>
      <protection locked="0"/>
    </xf>
    <xf numFmtId="165" fontId="4" fillId="0" borderId="0" xfId="5" applyFont="1" applyBorder="1" applyAlignment="1" applyProtection="1">
      <alignment horizontal="center" vertical="center"/>
      <protection locked="0"/>
    </xf>
    <xf numFmtId="0" fontId="5" fillId="0" borderId="8" xfId="2" applyFont="1" applyBorder="1" applyAlignment="1">
      <alignment horizontal="center" vertical="center"/>
    </xf>
    <xf numFmtId="0" fontId="4" fillId="0" borderId="3" xfId="2" applyBorder="1" applyAlignment="1">
      <alignment horizontal="right" vertical="center"/>
    </xf>
    <xf numFmtId="0" fontId="7" fillId="0" borderId="3" xfId="2" applyFont="1" applyBorder="1" applyAlignment="1">
      <alignment horizontal="center" vertical="center"/>
    </xf>
    <xf numFmtId="4" fontId="7" fillId="0" borderId="3" xfId="2" applyNumberFormat="1" applyFont="1" applyBorder="1" applyAlignment="1">
      <alignment horizontal="center" vertical="center"/>
    </xf>
    <xf numFmtId="44" fontId="7" fillId="0" borderId="3" xfId="3" applyFont="1" applyBorder="1" applyAlignment="1" applyProtection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3" xfId="2" applyFont="1" applyBorder="1" applyAlignment="1">
      <alignment vertical="center" wrapText="1"/>
    </xf>
    <xf numFmtId="0" fontId="4" fillId="0" borderId="2" xfId="2" applyBorder="1" applyAlignment="1">
      <alignment horizontal="center" vertical="center"/>
    </xf>
    <xf numFmtId="0" fontId="4" fillId="0" borderId="3" xfId="2" applyBorder="1" applyAlignment="1">
      <alignment horizontal="center" vertical="center"/>
    </xf>
    <xf numFmtId="164" fontId="4" fillId="0" borderId="3" xfId="4" applyFont="1" applyBorder="1" applyAlignment="1" applyProtection="1">
      <alignment vertical="center"/>
    </xf>
    <xf numFmtId="0" fontId="7" fillId="0" borderId="4" xfId="2" applyFont="1" applyBorder="1" applyAlignment="1">
      <alignment horizontal="center" vertical="center"/>
    </xf>
    <xf numFmtId="0" fontId="4" fillId="0" borderId="5" xfId="2" applyBorder="1" applyAlignment="1">
      <alignment vertical="center" wrapText="1"/>
    </xf>
    <xf numFmtId="0" fontId="4" fillId="0" borderId="0" xfId="2" applyAlignment="1">
      <alignment horizontal="center" vertical="center"/>
    </xf>
    <xf numFmtId="0" fontId="4" fillId="0" borderId="5" xfId="2" applyBorder="1" applyAlignment="1">
      <alignment horizontal="center" vertical="center"/>
    </xf>
    <xf numFmtId="164" fontId="4" fillId="0" borderId="5" xfId="4" applyFont="1" applyBorder="1" applyAlignment="1" applyProtection="1">
      <alignment vertical="center"/>
    </xf>
    <xf numFmtId="0" fontId="4" fillId="0" borderId="5" xfId="2" applyBorder="1" applyAlignment="1">
      <alignment horizontal="left" vertical="center"/>
    </xf>
    <xf numFmtId="0" fontId="4" fillId="0" borderId="5" xfId="2" applyBorder="1" applyAlignment="1">
      <alignment horizontal="left" vertical="center" wrapText="1"/>
    </xf>
    <xf numFmtId="0" fontId="7" fillId="0" borderId="5" xfId="2" applyFont="1" applyBorder="1" applyAlignment="1">
      <alignment horizontal="right" vertical="center"/>
    </xf>
    <xf numFmtId="164" fontId="7" fillId="3" borderId="5" xfId="4" applyFont="1" applyFill="1" applyBorder="1" applyAlignment="1" applyProtection="1">
      <alignment vertical="center"/>
    </xf>
    <xf numFmtId="0" fontId="19" fillId="0" borderId="5" xfId="2" applyFont="1" applyBorder="1" applyAlignment="1">
      <alignment horizontal="left" vertical="center"/>
    </xf>
    <xf numFmtId="164" fontId="7" fillId="0" borderId="5" xfId="4" applyFont="1" applyBorder="1" applyAlignment="1" applyProtection="1">
      <alignment vertical="center"/>
    </xf>
    <xf numFmtId="0" fontId="7" fillId="0" borderId="5" xfId="2" applyFont="1" applyBorder="1" applyAlignment="1">
      <alignment horizontal="center" vertical="center"/>
    </xf>
    <xf numFmtId="0" fontId="19" fillId="0" borderId="5" xfId="0" applyFont="1" applyBorder="1" applyAlignment="1">
      <alignment horizontal="justify" vertical="center"/>
    </xf>
    <xf numFmtId="0" fontId="9" fillId="0" borderId="0" xfId="2" applyFont="1" applyAlignment="1">
      <alignment horizontal="center" vertical="center"/>
    </xf>
    <xf numFmtId="0" fontId="19" fillId="0" borderId="5" xfId="2" applyFont="1" applyBorder="1" applyAlignment="1">
      <alignment horizontal="left" vertical="center" wrapText="1"/>
    </xf>
    <xf numFmtId="0" fontId="4" fillId="0" borderId="4" xfId="2" applyBorder="1" applyAlignment="1">
      <alignment horizontal="center" vertical="center"/>
    </xf>
    <xf numFmtId="0" fontId="4" fillId="3" borderId="5" xfId="2" applyFill="1" applyBorder="1" applyAlignment="1">
      <alignment horizontal="center" vertical="center"/>
    </xf>
    <xf numFmtId="164" fontId="7" fillId="0" borderId="6" xfId="4" applyFont="1" applyBorder="1" applyAlignment="1" applyProtection="1">
      <alignment vertical="center"/>
    </xf>
    <xf numFmtId="0" fontId="7" fillId="0" borderId="7" xfId="2" applyFont="1" applyBorder="1" applyAlignment="1">
      <alignment horizontal="center" vertical="center"/>
    </xf>
    <xf numFmtId="0" fontId="7" fillId="0" borderId="6" xfId="2" applyFont="1" applyBorder="1" applyAlignment="1">
      <alignment horizontal="right" vertical="center"/>
    </xf>
    <xf numFmtId="0" fontId="4" fillId="0" borderId="8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10" fillId="0" borderId="5" xfId="2" applyFont="1" applyBorder="1" applyAlignment="1">
      <alignment vertical="center" wrapText="1"/>
    </xf>
    <xf numFmtId="0" fontId="9" fillId="0" borderId="5" xfId="2" applyFont="1" applyBorder="1" applyAlignment="1">
      <alignment horizontal="left" vertical="center"/>
    </xf>
    <xf numFmtId="0" fontId="9" fillId="3" borderId="5" xfId="2" applyFont="1" applyFill="1" applyBorder="1" applyAlignment="1">
      <alignment horizontal="left" vertical="center"/>
    </xf>
    <xf numFmtId="0" fontId="4" fillId="3" borderId="0" xfId="2" applyFill="1" applyAlignment="1">
      <alignment horizontal="center" vertical="center"/>
    </xf>
    <xf numFmtId="0" fontId="4" fillId="3" borderId="4" xfId="2" applyFill="1" applyBorder="1" applyAlignment="1">
      <alignment horizontal="center" vertical="center"/>
    </xf>
    <xf numFmtId="0" fontId="4" fillId="3" borderId="5" xfId="2" applyFill="1" applyBorder="1" applyAlignment="1">
      <alignment horizontal="left" vertical="center"/>
    </xf>
    <xf numFmtId="0" fontId="19" fillId="3" borderId="5" xfId="2" applyFont="1" applyFill="1" applyBorder="1" applyAlignment="1">
      <alignment horizontal="left" vertical="center"/>
    </xf>
    <xf numFmtId="0" fontId="19" fillId="3" borderId="5" xfId="2" applyFont="1" applyFill="1" applyBorder="1" applyAlignment="1">
      <alignment horizontal="left" vertical="center" wrapText="1"/>
    </xf>
    <xf numFmtId="0" fontId="9" fillId="3" borderId="0" xfId="2" applyFont="1" applyFill="1" applyAlignment="1">
      <alignment horizontal="center" vertical="center"/>
    </xf>
    <xf numFmtId="0" fontId="20" fillId="3" borderId="5" xfId="2" applyFont="1" applyFill="1" applyBorder="1" applyAlignment="1">
      <alignment horizontal="left" vertical="center" wrapText="1"/>
    </xf>
    <xf numFmtId="0" fontId="11" fillId="0" borderId="5" xfId="2" applyFont="1" applyBorder="1" applyAlignment="1">
      <alignment horizontal="left" vertical="center" wrapText="1"/>
    </xf>
    <xf numFmtId="0" fontId="4" fillId="0" borderId="5" xfId="2" applyBorder="1" applyAlignment="1">
      <alignment horizontal="right" vertical="center" wrapText="1" shrinkToFit="1"/>
    </xf>
    <xf numFmtId="0" fontId="4" fillId="0" borderId="5" xfId="2" applyBorder="1" applyAlignment="1">
      <alignment horizontal="right" vertical="center" wrapText="1"/>
    </xf>
    <xf numFmtId="0" fontId="19" fillId="0" borderId="5" xfId="2" applyFont="1" applyBorder="1" applyAlignment="1">
      <alignment vertical="center" wrapText="1"/>
    </xf>
    <xf numFmtId="0" fontId="9" fillId="0" borderId="4" xfId="2" applyFont="1" applyBorder="1" applyAlignment="1">
      <alignment horizontal="center" vertical="center"/>
    </xf>
    <xf numFmtId="0" fontId="9" fillId="0" borderId="5" xfId="2" applyFont="1" applyBorder="1" applyAlignment="1">
      <alignment vertical="center" wrapText="1"/>
    </xf>
    <xf numFmtId="166" fontId="7" fillId="0" borderId="10" xfId="6" applyNumberFormat="1" applyFont="1" applyBorder="1" applyAlignment="1">
      <alignment horizontal="center" vertical="center"/>
    </xf>
    <xf numFmtId="166" fontId="4" fillId="0" borderId="5" xfId="6" applyNumberFormat="1" applyFont="1" applyBorder="1" applyAlignment="1">
      <alignment horizontal="center" vertical="center"/>
    </xf>
    <xf numFmtId="166" fontId="7" fillId="0" borderId="14" xfId="6" applyNumberFormat="1" applyFont="1" applyBorder="1" applyAlignment="1">
      <alignment horizontal="center" vertical="center"/>
    </xf>
    <xf numFmtId="0" fontId="7" fillId="0" borderId="7" xfId="6" applyFont="1" applyBorder="1" applyAlignment="1">
      <alignment horizontal="center" vertical="center"/>
    </xf>
    <xf numFmtId="0" fontId="7" fillId="0" borderId="8" xfId="6" applyFont="1" applyBorder="1" applyAlignment="1">
      <alignment horizontal="center" vertical="center"/>
    </xf>
    <xf numFmtId="0" fontId="7" fillId="0" borderId="13" xfId="6" applyFont="1" applyBorder="1" applyAlignment="1">
      <alignment horizontal="center" vertical="center"/>
    </xf>
    <xf numFmtId="0" fontId="2" fillId="2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16" fillId="4" borderId="9" xfId="2" applyFont="1" applyFill="1" applyBorder="1" applyAlignment="1">
      <alignment horizontal="center" vertical="center"/>
    </xf>
    <xf numFmtId="0" fontId="16" fillId="4" borderId="11" xfId="2" applyFont="1" applyFill="1" applyBorder="1" applyAlignment="1">
      <alignment horizontal="center" vertical="center"/>
    </xf>
    <xf numFmtId="0" fontId="16" fillId="4" borderId="12" xfId="2" applyFont="1" applyFill="1" applyBorder="1" applyAlignment="1">
      <alignment horizontal="center" vertical="center"/>
    </xf>
    <xf numFmtId="0" fontId="16" fillId="4" borderId="7" xfId="2" applyFont="1" applyFill="1" applyBorder="1" applyAlignment="1">
      <alignment horizontal="center" vertical="center"/>
    </xf>
    <xf numFmtId="0" fontId="16" fillId="4" borderId="8" xfId="2" applyFont="1" applyFill="1" applyBorder="1" applyAlignment="1">
      <alignment horizontal="center" vertical="center"/>
    </xf>
    <xf numFmtId="0" fontId="16" fillId="4" borderId="13" xfId="2" applyFont="1" applyFill="1" applyBorder="1" applyAlignment="1">
      <alignment horizontal="center" vertical="center"/>
    </xf>
    <xf numFmtId="0" fontId="4" fillId="0" borderId="4" xfId="6" applyFont="1" applyBorder="1" applyAlignment="1">
      <alignment horizontal="center" vertical="center"/>
    </xf>
    <xf numFmtId="0" fontId="4" fillId="0" borderId="0" xfId="6" applyFont="1" applyAlignment="1">
      <alignment horizontal="center" vertical="center"/>
    </xf>
    <xf numFmtId="0" fontId="4" fillId="0" borderId="15" xfId="6" applyFont="1" applyBorder="1" applyAlignment="1">
      <alignment horizontal="center" vertical="center"/>
    </xf>
    <xf numFmtId="0" fontId="7" fillId="0" borderId="9" xfId="6" applyFont="1" applyBorder="1" applyAlignment="1">
      <alignment horizontal="center" vertical="center"/>
    </xf>
    <xf numFmtId="0" fontId="7" fillId="0" borderId="11" xfId="6" applyFont="1" applyBorder="1" applyAlignment="1">
      <alignment horizontal="center" vertical="center"/>
    </xf>
    <xf numFmtId="0" fontId="7" fillId="0" borderId="12" xfId="6" applyFont="1" applyBorder="1" applyAlignment="1">
      <alignment horizontal="center" vertical="center"/>
    </xf>
    <xf numFmtId="0" fontId="7" fillId="0" borderId="1" xfId="2" applyFont="1" applyBorder="1" applyAlignment="1">
      <alignment horizontal="justify" vertical="center"/>
    </xf>
    <xf numFmtId="0" fontId="7" fillId="0" borderId="3" xfId="2" applyFont="1" applyBorder="1" applyAlignment="1">
      <alignment horizontal="left" vertical="center"/>
    </xf>
    <xf numFmtId="0" fontId="21" fillId="0" borderId="3" xfId="2" applyFont="1" applyBorder="1" applyAlignment="1">
      <alignment horizontal="center" vertical="center"/>
    </xf>
    <xf numFmtId="44" fontId="21" fillId="0" borderId="1" xfId="2" applyNumberFormat="1" applyFont="1" applyBorder="1" applyAlignment="1">
      <alignment vertical="center"/>
    </xf>
    <xf numFmtId="44" fontId="21" fillId="0" borderId="3" xfId="2" applyNumberFormat="1" applyFont="1" applyBorder="1" applyAlignment="1">
      <alignment vertical="center"/>
    </xf>
    <xf numFmtId="0" fontId="4" fillId="0" borderId="0" xfId="2"/>
    <xf numFmtId="0" fontId="7" fillId="3" borderId="4" xfId="2" applyFont="1" applyFill="1" applyBorder="1" applyAlignment="1" applyProtection="1">
      <alignment horizontal="justify" vertical="center"/>
      <protection locked="0"/>
    </xf>
    <xf numFmtId="0" fontId="10" fillId="3" borderId="5" xfId="2" applyFont="1" applyFill="1" applyBorder="1" applyAlignment="1" applyProtection="1">
      <alignment horizontal="right" vertical="center"/>
      <protection locked="0"/>
    </xf>
    <xf numFmtId="0" fontId="19" fillId="0" borderId="5" xfId="2" applyFont="1" applyBorder="1" applyAlignment="1">
      <alignment horizontal="center" vertical="center"/>
    </xf>
    <xf numFmtId="0" fontId="19" fillId="0" borderId="5" xfId="2" applyFont="1" applyBorder="1" applyAlignment="1" applyProtection="1">
      <alignment horizontal="center" vertical="center"/>
      <protection locked="0"/>
    </xf>
    <xf numFmtId="44" fontId="19" fillId="0" borderId="4" xfId="2" applyNumberFormat="1" applyFont="1" applyBorder="1" applyAlignment="1" applyProtection="1">
      <alignment vertical="center"/>
      <protection locked="0"/>
    </xf>
    <xf numFmtId="44" fontId="19" fillId="0" borderId="5" xfId="2" applyNumberFormat="1" applyFont="1" applyBorder="1" applyAlignment="1">
      <alignment vertical="center"/>
    </xf>
    <xf numFmtId="0" fontId="7" fillId="3" borderId="7" xfId="2" applyFont="1" applyFill="1" applyBorder="1" applyAlignment="1" applyProtection="1">
      <alignment horizontal="justify" vertical="center"/>
      <protection locked="0"/>
    </xf>
    <xf numFmtId="0" fontId="10" fillId="3" borderId="6" xfId="2" applyFont="1" applyFill="1" applyBorder="1" applyAlignment="1" applyProtection="1">
      <alignment horizontal="right" vertical="center"/>
      <protection locked="0"/>
    </xf>
    <xf numFmtId="0" fontId="19" fillId="0" borderId="6" xfId="2" applyFont="1" applyBorder="1" applyAlignment="1">
      <alignment horizontal="center" vertical="center"/>
    </xf>
    <xf numFmtId="0" fontId="19" fillId="0" borderId="6" xfId="2" applyFont="1" applyBorder="1" applyAlignment="1" applyProtection="1">
      <alignment horizontal="center" vertical="center"/>
      <protection locked="0"/>
    </xf>
    <xf numFmtId="44" fontId="19" fillId="0" borderId="7" xfId="2" applyNumberFormat="1" applyFont="1" applyBorder="1" applyAlignment="1" applyProtection="1">
      <alignment vertical="center"/>
      <protection locked="0"/>
    </xf>
    <xf numFmtId="44" fontId="19" fillId="0" borderId="6" xfId="2" applyNumberFormat="1" applyFont="1" applyBorder="1" applyAlignment="1">
      <alignment vertical="center"/>
    </xf>
  </cellXfs>
  <cellStyles count="8">
    <cellStyle name="Euro 4 2" xfId="3" xr:uid="{D5DD09C3-E22C-4EA8-B022-4D2FFEE3E192}"/>
    <cellStyle name="Euro_DPGF PRO ELEC MEG-1 2" xfId="4" xr:uid="{F023DEAB-D95E-4797-AAC1-A3323518EE20}"/>
    <cellStyle name="Milliers 2" xfId="5" xr:uid="{F65CBB13-F61F-4768-A1AD-426A95E112E0}"/>
    <cellStyle name="Normal" xfId="0" builtinId="0"/>
    <cellStyle name="Normal 2 2" xfId="7" xr:uid="{836665E1-B1A3-4301-A8BF-3224A13461EB}"/>
    <cellStyle name="Normal 3" xfId="2" xr:uid="{91D4F903-40B8-4740-BA6A-2989D74BBF49}"/>
    <cellStyle name="Normal 4" xfId="6" xr:uid="{76EE38FC-230F-4BE5-8244-69A14F0FAC82}"/>
    <cellStyle name="Normal 8 2" xfId="1" xr:uid="{801E8D79-44DB-4964-B702-B5886BEDAE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EEB69A6-28C3-47B0-A7E1-8D22183866D6}"/>
            </a:ext>
          </a:extLst>
        </xdr:cNvPr>
        <xdr:cNvSpPr txBox="1"/>
      </xdr:nvSpPr>
      <xdr:spPr>
        <a:xfrm>
          <a:off x="326898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524522B1-F185-45E0-9259-B137EE572E37}"/>
            </a:ext>
          </a:extLst>
        </xdr:cNvPr>
        <xdr:cNvSpPr txBox="1"/>
      </xdr:nvSpPr>
      <xdr:spPr>
        <a:xfrm>
          <a:off x="326898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</xdr:col>
      <xdr:colOff>2966303</xdr:colOff>
      <xdr:row>0</xdr:row>
      <xdr:rowOff>89205</xdr:rowOff>
    </xdr:from>
    <xdr:to>
      <xdr:col>3</xdr:col>
      <xdr:colOff>95054</xdr:colOff>
      <xdr:row>0</xdr:row>
      <xdr:rowOff>910553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1FB534CA-68D3-4C08-8E7C-CD6F13EF5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8741" y="89205"/>
          <a:ext cx="1164969" cy="82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-AFFAIRES/19-0295%20EHPAD%20COURNONTERRAL%20LES%20GARRIGUES/01%20-%20ETUDES/OB/Estimations%20CVC%20PB%20DCE%20s&#233;par&#233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 CH DCE RA"/>
      <sheetName val="BP CH DCE EHPAD"/>
      <sheetName val="BP CH DCE GLOBAL"/>
    </sheetNames>
    <sheetDataSet>
      <sheetData sheetId="0"/>
      <sheetData sheetId="1"/>
      <sheetData sheetId="2">
        <row r="3">
          <cell r="P3">
            <v>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7D746-F979-4831-8DF2-EB315BEE80FA}">
  <dimension ref="A1:H270"/>
  <sheetViews>
    <sheetView showZeros="0" tabSelected="1" view="pageBreakPreview" zoomScaleNormal="100" zoomScaleSheetLayoutView="100" workbookViewId="0">
      <selection activeCell="J1" sqref="J1"/>
    </sheetView>
  </sheetViews>
  <sheetFormatPr baseColWidth="10" defaultColWidth="12.28515625" defaultRowHeight="12.75"/>
  <cols>
    <col min="1" max="1" width="6.7109375" style="18" customWidth="1"/>
    <col min="2" max="2" width="51.85546875" style="14" customWidth="1"/>
    <col min="3" max="3" width="7.5703125" style="15" customWidth="1"/>
    <col min="4" max="4" width="10.85546875" style="16" customWidth="1"/>
    <col min="5" max="5" width="11.28515625" style="16" customWidth="1"/>
    <col min="6" max="6" width="14.42578125" style="16" customWidth="1"/>
    <col min="7" max="7" width="17.85546875" style="17" customWidth="1"/>
    <col min="8" max="16384" width="12.28515625" style="19"/>
  </cols>
  <sheetData>
    <row r="1" spans="1:7" s="1" customFormat="1" ht="144" customHeight="1">
      <c r="A1" s="88" t="s">
        <v>0</v>
      </c>
      <c r="B1" s="88"/>
      <c r="C1" s="88"/>
      <c r="D1" s="88"/>
      <c r="E1" s="88"/>
      <c r="F1" s="88"/>
      <c r="G1" s="88"/>
    </row>
    <row r="2" spans="1:7" s="2" customFormat="1" ht="20.100000000000001" customHeight="1">
      <c r="A2" s="89" t="s">
        <v>164</v>
      </c>
      <c r="B2" s="89"/>
      <c r="C2" s="89"/>
      <c r="D2" s="89"/>
      <c r="E2" s="89"/>
      <c r="F2" s="89"/>
      <c r="G2" s="89"/>
    </row>
    <row r="3" spans="1:7" s="2" customFormat="1" ht="20.100000000000001" customHeight="1">
      <c r="A3" s="34"/>
      <c r="B3" s="34"/>
      <c r="C3" s="34"/>
      <c r="D3" s="34"/>
      <c r="E3" s="34"/>
      <c r="F3" s="34"/>
      <c r="G3" s="34"/>
    </row>
    <row r="4" spans="1:7" s="3" customFormat="1" ht="21" customHeight="1">
      <c r="A4" s="90" t="s">
        <v>130</v>
      </c>
      <c r="B4" s="91"/>
      <c r="C4" s="91"/>
      <c r="D4" s="91"/>
      <c r="E4" s="91"/>
      <c r="F4" s="91"/>
      <c r="G4" s="92"/>
    </row>
    <row r="5" spans="1:7" s="3" customFormat="1" ht="21" customHeight="1">
      <c r="A5" s="93" t="s">
        <v>165</v>
      </c>
      <c r="B5" s="94"/>
      <c r="C5" s="94"/>
      <c r="D5" s="94"/>
      <c r="E5" s="94"/>
      <c r="F5" s="94"/>
      <c r="G5" s="95"/>
    </row>
    <row r="6" spans="1:7" s="4" customFormat="1" ht="25.5" customHeight="1">
      <c r="A6" s="35"/>
      <c r="B6" s="36" t="s">
        <v>1</v>
      </c>
      <c r="C6" s="36" t="s">
        <v>2</v>
      </c>
      <c r="D6" s="37" t="s">
        <v>132</v>
      </c>
      <c r="E6" s="37" t="s">
        <v>131</v>
      </c>
      <c r="F6" s="38" t="s">
        <v>3</v>
      </c>
      <c r="G6" s="38" t="s">
        <v>4</v>
      </c>
    </row>
    <row r="7" spans="1:7" s="5" customFormat="1" ht="14.25">
      <c r="A7" s="39" t="s">
        <v>166</v>
      </c>
      <c r="B7" s="40" t="s">
        <v>5</v>
      </c>
      <c r="C7" s="41"/>
      <c r="D7" s="42"/>
      <c r="E7" s="20"/>
      <c r="F7" s="21"/>
      <c r="G7" s="43"/>
    </row>
    <row r="8" spans="1:7" s="5" customFormat="1" ht="14.25">
      <c r="A8" s="44"/>
      <c r="B8" s="45" t="s">
        <v>184</v>
      </c>
      <c r="C8" s="46" t="s">
        <v>6</v>
      </c>
      <c r="D8" s="47">
        <v>1</v>
      </c>
      <c r="E8" s="22"/>
      <c r="F8" s="23"/>
      <c r="G8" s="48" t="str">
        <f>IF(E8&lt;&gt;"",E8*F8,"")</f>
        <v/>
      </c>
    </row>
    <row r="9" spans="1:7" s="5" customFormat="1" ht="14.25">
      <c r="A9" s="44"/>
      <c r="B9" s="49" t="s">
        <v>7</v>
      </c>
      <c r="C9" s="46" t="s">
        <v>6</v>
      </c>
      <c r="D9" s="47">
        <v>1</v>
      </c>
      <c r="E9" s="22"/>
      <c r="F9" s="23"/>
      <c r="G9" s="48" t="str">
        <f t="shared" ref="G9" si="0">IF(E9&lt;&gt;"",E9*F9,"")</f>
        <v/>
      </c>
    </row>
    <row r="10" spans="1:7" s="5" customFormat="1" ht="14.25">
      <c r="A10" s="44"/>
      <c r="B10" s="50" t="s">
        <v>8</v>
      </c>
      <c r="C10" s="46" t="s">
        <v>6</v>
      </c>
      <c r="D10" s="47">
        <v>1</v>
      </c>
      <c r="E10" s="22"/>
      <c r="F10" s="23"/>
      <c r="G10" s="48" t="str">
        <f>IF(E10&lt;&gt;"",E10*F10,"")</f>
        <v/>
      </c>
    </row>
    <row r="11" spans="1:7" s="5" customFormat="1" ht="14.25">
      <c r="A11" s="44"/>
      <c r="B11" s="51" t="s">
        <v>9</v>
      </c>
      <c r="C11" s="46"/>
      <c r="D11" s="47"/>
      <c r="E11" s="22"/>
      <c r="F11" s="23"/>
      <c r="G11" s="52">
        <f>SUM(G8:G10)</f>
        <v>0</v>
      </c>
    </row>
    <row r="12" spans="1:7" s="5" customFormat="1" ht="14.25">
      <c r="A12" s="39" t="s">
        <v>167</v>
      </c>
      <c r="B12" s="40" t="s">
        <v>10</v>
      </c>
      <c r="C12" s="41"/>
      <c r="D12" s="42"/>
      <c r="E12" s="20"/>
      <c r="F12" s="21"/>
      <c r="G12" s="43"/>
    </row>
    <row r="13" spans="1:7" s="5" customFormat="1" ht="14.25">
      <c r="A13" s="44"/>
      <c r="B13" s="53" t="s">
        <v>11</v>
      </c>
      <c r="C13" s="46" t="s">
        <v>6</v>
      </c>
      <c r="D13" s="47">
        <v>1</v>
      </c>
      <c r="E13" s="22"/>
      <c r="F13" s="23"/>
      <c r="G13" s="48" t="str">
        <f>IF(E13&lt;&gt;"",E13*F13,"")</f>
        <v/>
      </c>
    </row>
    <row r="14" spans="1:7" s="5" customFormat="1" ht="14.25">
      <c r="A14" s="44"/>
      <c r="B14" s="53" t="s">
        <v>12</v>
      </c>
      <c r="C14" s="46" t="s">
        <v>6</v>
      </c>
      <c r="D14" s="47">
        <v>1</v>
      </c>
      <c r="E14" s="22"/>
      <c r="F14" s="23"/>
      <c r="G14" s="48" t="str">
        <f t="shared" ref="G14:G15" si="1">IF(E14&lt;&gt;"",E14*F14,"")</f>
        <v/>
      </c>
    </row>
    <row r="15" spans="1:7" s="5" customFormat="1" ht="14.25">
      <c r="A15" s="44"/>
      <c r="B15" s="49" t="s">
        <v>13</v>
      </c>
      <c r="C15" s="46" t="s">
        <v>6</v>
      </c>
      <c r="D15" s="47">
        <v>1</v>
      </c>
      <c r="E15" s="22"/>
      <c r="F15" s="23"/>
      <c r="G15" s="48" t="str">
        <f t="shared" si="1"/>
        <v/>
      </c>
    </row>
    <row r="16" spans="1:7" s="5" customFormat="1" ht="14.25">
      <c r="A16" s="44"/>
      <c r="B16" s="51" t="s">
        <v>9</v>
      </c>
      <c r="C16" s="46"/>
      <c r="D16" s="47"/>
      <c r="E16" s="22"/>
      <c r="F16" s="23"/>
      <c r="G16" s="52">
        <f>SUM(G13:G15)</f>
        <v>0</v>
      </c>
    </row>
    <row r="17" spans="1:7" s="5" customFormat="1" ht="14.25">
      <c r="A17" s="44"/>
      <c r="B17" s="51"/>
      <c r="C17" s="46"/>
      <c r="D17" s="47"/>
      <c r="E17" s="22"/>
      <c r="F17" s="23"/>
      <c r="G17" s="54"/>
    </row>
    <row r="18" spans="1:7" s="5" customFormat="1" ht="14.25">
      <c r="A18" s="39" t="s">
        <v>168</v>
      </c>
      <c r="B18" s="40" t="s">
        <v>14</v>
      </c>
      <c r="C18" s="41"/>
      <c r="D18" s="42"/>
      <c r="E18" s="20"/>
      <c r="F18" s="21"/>
      <c r="G18" s="43"/>
    </row>
    <row r="19" spans="1:7" s="5" customFormat="1" ht="14.25">
      <c r="A19" s="55"/>
      <c r="B19" s="56" t="s">
        <v>15</v>
      </c>
      <c r="C19" s="46" t="s">
        <v>6</v>
      </c>
      <c r="D19" s="47">
        <v>1</v>
      </c>
      <c r="E19" s="22"/>
      <c r="F19" s="24"/>
      <c r="G19" s="48" t="str">
        <f>IF(E19&lt;&gt;"",E19*F19,"")</f>
        <v/>
      </c>
    </row>
    <row r="20" spans="1:7" s="5" customFormat="1" ht="14.25">
      <c r="A20" s="55"/>
      <c r="B20" s="56" t="s">
        <v>16</v>
      </c>
      <c r="C20" s="57" t="s">
        <v>6</v>
      </c>
      <c r="D20" s="47">
        <v>1</v>
      </c>
      <c r="E20" s="22"/>
      <c r="F20" s="24"/>
      <c r="G20" s="48" t="str">
        <f>IF(E20&lt;&gt;"",E20*F20,"")</f>
        <v/>
      </c>
    </row>
    <row r="21" spans="1:7" s="5" customFormat="1" ht="14.25">
      <c r="A21" s="55"/>
      <c r="B21" s="56" t="s">
        <v>17</v>
      </c>
      <c r="C21" s="46" t="s">
        <v>6</v>
      </c>
      <c r="D21" s="47">
        <v>1</v>
      </c>
      <c r="E21" s="22"/>
      <c r="F21" s="25"/>
      <c r="G21" s="48" t="str">
        <f t="shared" ref="G21:G22" si="2">IF(E21&lt;&gt;"",E21*F21,"")</f>
        <v/>
      </c>
    </row>
    <row r="22" spans="1:7" s="5" customFormat="1" ht="14.25">
      <c r="A22" s="44"/>
      <c r="B22" s="58" t="s">
        <v>18</v>
      </c>
      <c r="C22" s="57" t="s">
        <v>6</v>
      </c>
      <c r="D22" s="47">
        <v>1</v>
      </c>
      <c r="E22" s="22"/>
      <c r="F22" s="26"/>
      <c r="G22" s="48" t="str">
        <f t="shared" si="2"/>
        <v/>
      </c>
    </row>
    <row r="23" spans="1:7" s="5" customFormat="1" ht="14.25">
      <c r="A23" s="44"/>
      <c r="B23" s="51" t="s">
        <v>9</v>
      </c>
      <c r="C23" s="46"/>
      <c r="D23" s="47"/>
      <c r="E23" s="22"/>
      <c r="F23" s="23"/>
      <c r="G23" s="52">
        <f>SUM(G19:G22)</f>
        <v>0</v>
      </c>
    </row>
    <row r="24" spans="1:7" s="5" customFormat="1" ht="14.25">
      <c r="A24" s="39" t="s">
        <v>169</v>
      </c>
      <c r="B24" s="40" t="s">
        <v>19</v>
      </c>
      <c r="C24" s="41"/>
      <c r="D24" s="42"/>
      <c r="E24" s="20"/>
      <c r="F24" s="21"/>
      <c r="G24" s="43"/>
    </row>
    <row r="25" spans="1:7" s="5" customFormat="1" ht="36.75" customHeight="1">
      <c r="A25" s="44"/>
      <c r="B25" s="58" t="s">
        <v>20</v>
      </c>
      <c r="C25" s="57" t="s">
        <v>6</v>
      </c>
      <c r="D25" s="47">
        <v>1</v>
      </c>
      <c r="E25" s="22"/>
      <c r="F25" s="23"/>
      <c r="G25" s="48" t="str">
        <f t="shared" ref="G25" si="3">IF(E25&lt;&gt;"",E25*F25,"")</f>
        <v/>
      </c>
    </row>
    <row r="26" spans="1:7" s="5" customFormat="1" ht="14.25">
      <c r="A26" s="44"/>
      <c r="B26" s="51" t="s">
        <v>9</v>
      </c>
      <c r="C26" s="46"/>
      <c r="D26" s="47"/>
      <c r="E26" s="22"/>
      <c r="F26" s="23"/>
      <c r="G26" s="54">
        <f>SUM(G25)</f>
        <v>0</v>
      </c>
    </row>
    <row r="27" spans="1:7" s="5" customFormat="1" ht="14.25">
      <c r="A27" s="39" t="s">
        <v>170</v>
      </c>
      <c r="B27" s="40" t="s">
        <v>21</v>
      </c>
      <c r="C27" s="41"/>
      <c r="D27" s="42"/>
      <c r="E27" s="20"/>
      <c r="F27" s="21"/>
      <c r="G27" s="43"/>
    </row>
    <row r="28" spans="1:7" s="5" customFormat="1" ht="14.25">
      <c r="A28" s="59"/>
      <c r="B28" s="58" t="s">
        <v>22</v>
      </c>
      <c r="C28" s="46" t="s">
        <v>6</v>
      </c>
      <c r="D28" s="47">
        <v>1</v>
      </c>
      <c r="E28" s="22"/>
      <c r="F28" s="23"/>
      <c r="G28" s="48" t="str">
        <f>IF(E28&lt;&gt;"",E28*F28,"")</f>
        <v/>
      </c>
    </row>
    <row r="29" spans="1:7" s="5" customFormat="1" ht="14.25">
      <c r="A29" s="59"/>
      <c r="B29" s="58" t="s">
        <v>23</v>
      </c>
      <c r="C29" s="46" t="s">
        <v>6</v>
      </c>
      <c r="D29" s="47">
        <v>1</v>
      </c>
      <c r="E29" s="22"/>
      <c r="F29" s="23"/>
      <c r="G29" s="48" t="str">
        <f>IF(E29&lt;&gt;"",E29*F29,"")</f>
        <v/>
      </c>
    </row>
    <row r="30" spans="1:7" s="5" customFormat="1" ht="14.25">
      <c r="A30" s="59"/>
      <c r="B30" s="58" t="s">
        <v>24</v>
      </c>
      <c r="C30" s="46" t="s">
        <v>6</v>
      </c>
      <c r="D30" s="47">
        <v>1</v>
      </c>
      <c r="E30" s="22"/>
      <c r="F30" s="23"/>
      <c r="G30" s="48" t="str">
        <f t="shared" ref="G30:G38" si="4">IF(E30&lt;&gt;"",E30*F30,"")</f>
        <v/>
      </c>
    </row>
    <row r="31" spans="1:7" s="5" customFormat="1" ht="14.25">
      <c r="A31" s="59"/>
      <c r="B31" s="58" t="s">
        <v>25</v>
      </c>
      <c r="C31" s="46" t="s">
        <v>6</v>
      </c>
      <c r="D31" s="47">
        <v>1</v>
      </c>
      <c r="E31" s="22"/>
      <c r="F31" s="23"/>
      <c r="G31" s="48" t="str">
        <f t="shared" si="4"/>
        <v/>
      </c>
    </row>
    <row r="32" spans="1:7" s="5" customFormat="1" ht="14.25">
      <c r="A32" s="59"/>
      <c r="B32" s="58" t="s">
        <v>26</v>
      </c>
      <c r="C32" s="46" t="s">
        <v>6</v>
      </c>
      <c r="D32" s="47">
        <v>1</v>
      </c>
      <c r="E32" s="22"/>
      <c r="F32" s="23"/>
      <c r="G32" s="48" t="str">
        <f t="shared" si="4"/>
        <v/>
      </c>
    </row>
    <row r="33" spans="1:7" s="5" customFormat="1" ht="14.25">
      <c r="A33" s="59"/>
      <c r="B33" s="58" t="s">
        <v>27</v>
      </c>
      <c r="C33" s="46" t="s">
        <v>6</v>
      </c>
      <c r="D33" s="47">
        <v>1</v>
      </c>
      <c r="E33" s="22"/>
      <c r="F33" s="23"/>
      <c r="G33" s="48" t="str">
        <f t="shared" si="4"/>
        <v/>
      </c>
    </row>
    <row r="34" spans="1:7" s="5" customFormat="1" ht="14.25">
      <c r="A34" s="59"/>
      <c r="B34" s="58" t="s">
        <v>28</v>
      </c>
      <c r="C34" s="46" t="s">
        <v>6</v>
      </c>
      <c r="D34" s="47">
        <v>1</v>
      </c>
      <c r="E34" s="22"/>
      <c r="F34" s="23"/>
      <c r="G34" s="48" t="str">
        <f t="shared" si="4"/>
        <v/>
      </c>
    </row>
    <row r="35" spans="1:7" s="5" customFormat="1" ht="14.25">
      <c r="A35" s="59"/>
      <c r="B35" s="58" t="s">
        <v>29</v>
      </c>
      <c r="C35" s="46" t="s">
        <v>6</v>
      </c>
      <c r="D35" s="47">
        <v>1</v>
      </c>
      <c r="E35" s="22"/>
      <c r="F35" s="23"/>
      <c r="G35" s="48" t="str">
        <f t="shared" si="4"/>
        <v/>
      </c>
    </row>
    <row r="36" spans="1:7" s="5" customFormat="1" ht="14.25">
      <c r="A36" s="59"/>
      <c r="B36" s="58" t="s">
        <v>30</v>
      </c>
      <c r="C36" s="46" t="s">
        <v>6</v>
      </c>
      <c r="D36" s="47">
        <v>1</v>
      </c>
      <c r="E36" s="22"/>
      <c r="F36" s="23"/>
      <c r="G36" s="48" t="str">
        <f t="shared" si="4"/>
        <v/>
      </c>
    </row>
    <row r="37" spans="1:7" s="5" customFormat="1" ht="14.25">
      <c r="A37" s="59"/>
      <c r="B37" s="58" t="s">
        <v>31</v>
      </c>
      <c r="C37" s="46" t="s">
        <v>6</v>
      </c>
      <c r="D37" s="47">
        <v>1</v>
      </c>
      <c r="E37" s="22"/>
      <c r="F37" s="23"/>
      <c r="G37" s="48" t="str">
        <f t="shared" si="4"/>
        <v/>
      </c>
    </row>
    <row r="38" spans="1:7" s="5" customFormat="1" ht="14.25">
      <c r="A38" s="44"/>
      <c r="B38" s="56" t="s">
        <v>17</v>
      </c>
      <c r="C38" s="57" t="s">
        <v>6</v>
      </c>
      <c r="D38" s="47">
        <v>1</v>
      </c>
      <c r="E38" s="22"/>
      <c r="F38" s="23"/>
      <c r="G38" s="48" t="str">
        <f t="shared" si="4"/>
        <v/>
      </c>
    </row>
    <row r="39" spans="1:7" s="5" customFormat="1" ht="14.25">
      <c r="A39" s="44"/>
      <c r="B39" s="51" t="s">
        <v>9</v>
      </c>
      <c r="C39" s="46"/>
      <c r="D39" s="47"/>
      <c r="E39" s="22"/>
      <c r="F39" s="23"/>
      <c r="G39" s="54">
        <f>SUM(G28:G38)</f>
        <v>0</v>
      </c>
    </row>
    <row r="40" spans="1:7" s="5" customFormat="1" ht="14.25">
      <c r="A40" s="39" t="s">
        <v>171</v>
      </c>
      <c r="B40" s="40" t="s">
        <v>32</v>
      </c>
      <c r="C40" s="41"/>
      <c r="D40" s="42"/>
      <c r="E40" s="20"/>
      <c r="F40" s="21"/>
      <c r="G40" s="43"/>
    </row>
    <row r="41" spans="1:7" s="5" customFormat="1" ht="14.25">
      <c r="A41" s="44"/>
      <c r="B41" s="53" t="s">
        <v>33</v>
      </c>
      <c r="C41" s="46" t="s">
        <v>34</v>
      </c>
      <c r="D41" s="47">
        <v>265</v>
      </c>
      <c r="E41" s="22"/>
      <c r="F41" s="27"/>
      <c r="G41" s="48" t="str">
        <f>IF(E41&lt;&gt;"",E41*F41,"")</f>
        <v/>
      </c>
    </row>
    <row r="42" spans="1:7" s="5" customFormat="1" ht="14.25">
      <c r="A42" s="44"/>
      <c r="B42" s="49" t="s">
        <v>35</v>
      </c>
      <c r="C42" s="46" t="s">
        <v>34</v>
      </c>
      <c r="D42" s="47">
        <v>140</v>
      </c>
      <c r="E42" s="22"/>
      <c r="F42" s="27"/>
      <c r="G42" s="48" t="str">
        <f>IF(E42&lt;&gt;"",E42*F42,"")</f>
        <v/>
      </c>
    </row>
    <row r="43" spans="1:7" s="5" customFormat="1" ht="14.25">
      <c r="A43" s="44"/>
      <c r="B43" s="49" t="s">
        <v>36</v>
      </c>
      <c r="C43" s="46" t="s">
        <v>34</v>
      </c>
      <c r="D43" s="47">
        <v>100</v>
      </c>
      <c r="E43" s="22"/>
      <c r="F43" s="27"/>
      <c r="G43" s="48" t="str">
        <f t="shared" ref="G43" si="5">IF(E43&lt;&gt;"",E43*F43,"")</f>
        <v/>
      </c>
    </row>
    <row r="44" spans="1:7" s="5" customFormat="1" ht="14.25">
      <c r="A44" s="44"/>
      <c r="B44" s="53" t="s">
        <v>183</v>
      </c>
      <c r="C44" s="46" t="s">
        <v>34</v>
      </c>
      <c r="D44" s="47">
        <v>155</v>
      </c>
      <c r="E44" s="22"/>
      <c r="F44" s="27"/>
      <c r="G44" s="48" t="str">
        <f>IF(E44&lt;&gt;"",E44*F44,"")</f>
        <v/>
      </c>
    </row>
    <row r="45" spans="1:7" s="5" customFormat="1" ht="14.25">
      <c r="A45" s="44"/>
      <c r="B45" s="53" t="s">
        <v>37</v>
      </c>
      <c r="C45" s="57" t="s">
        <v>2</v>
      </c>
      <c r="D45" s="60">
        <v>6</v>
      </c>
      <c r="E45" s="22"/>
      <c r="F45" s="27"/>
      <c r="G45" s="48" t="str">
        <f>IF(E45&lt;&gt;"",E45*F45,"")</f>
        <v/>
      </c>
    </row>
    <row r="46" spans="1:7" s="5" customFormat="1" ht="14.25">
      <c r="A46" s="44"/>
      <c r="B46" s="49" t="s">
        <v>38</v>
      </c>
      <c r="C46" s="57" t="s">
        <v>6</v>
      </c>
      <c r="D46" s="47">
        <v>1</v>
      </c>
      <c r="E46" s="22"/>
      <c r="F46" s="27"/>
      <c r="G46" s="48" t="str">
        <f>IF(E46&lt;&gt;"",E46*F46,"")</f>
        <v/>
      </c>
    </row>
    <row r="47" spans="1:7" s="5" customFormat="1" ht="14.25">
      <c r="A47" s="44"/>
      <c r="B47" s="49" t="s">
        <v>39</v>
      </c>
      <c r="C47" s="46" t="s">
        <v>6</v>
      </c>
      <c r="D47" s="47">
        <v>1</v>
      </c>
      <c r="E47" s="22"/>
      <c r="F47" s="27"/>
      <c r="G47" s="48" t="str">
        <f t="shared" ref="G47" si="6">IF(E47&lt;&gt;"",E47*F47,"")</f>
        <v/>
      </c>
    </row>
    <row r="48" spans="1:7" s="5" customFormat="1" ht="14.25">
      <c r="A48" s="44"/>
      <c r="B48" s="51" t="s">
        <v>9</v>
      </c>
      <c r="C48" s="46"/>
      <c r="D48" s="47"/>
      <c r="E48" s="22"/>
      <c r="F48" s="23"/>
      <c r="G48" s="61">
        <f>SUM(G41:G47)</f>
        <v>0</v>
      </c>
    </row>
    <row r="49" spans="1:7" s="5" customFormat="1" ht="14.25">
      <c r="A49" s="39" t="s">
        <v>172</v>
      </c>
      <c r="B49" s="40" t="s">
        <v>40</v>
      </c>
      <c r="C49" s="41"/>
      <c r="D49" s="42"/>
      <c r="E49" s="20"/>
      <c r="F49" s="21"/>
      <c r="G49" s="43"/>
    </row>
    <row r="50" spans="1:7" s="5" customFormat="1" ht="14.25">
      <c r="A50" s="44"/>
      <c r="B50" s="49" t="s">
        <v>41</v>
      </c>
      <c r="C50" s="57" t="s">
        <v>6</v>
      </c>
      <c r="D50" s="47">
        <v>1</v>
      </c>
      <c r="E50" s="22"/>
      <c r="F50" s="27"/>
      <c r="G50" s="48" t="str">
        <f>IF(E50&lt;&gt;"",E50*F50,"")</f>
        <v/>
      </c>
    </row>
    <row r="51" spans="1:7" s="5" customFormat="1" ht="14.25">
      <c r="A51" s="44"/>
      <c r="B51" s="49" t="s">
        <v>42</v>
      </c>
      <c r="C51" s="57" t="s">
        <v>6</v>
      </c>
      <c r="D51" s="47">
        <v>1</v>
      </c>
      <c r="E51" s="22"/>
      <c r="F51" s="27"/>
      <c r="G51" s="48" t="str">
        <f>IF(E51&lt;&gt;"",E51*F51,"")</f>
        <v/>
      </c>
    </row>
    <row r="52" spans="1:7" s="5" customFormat="1" ht="14.25">
      <c r="A52" s="44"/>
      <c r="B52" s="49" t="s">
        <v>43</v>
      </c>
      <c r="C52" s="57" t="s">
        <v>6</v>
      </c>
      <c r="D52" s="47">
        <v>1</v>
      </c>
      <c r="E52" s="22"/>
      <c r="F52" s="27"/>
      <c r="G52" s="48" t="str">
        <f t="shared" ref="G52" si="7">IF(E52&lt;&gt;"",E52*F52,"")</f>
        <v/>
      </c>
    </row>
    <row r="53" spans="1:7" s="5" customFormat="1" ht="14.25">
      <c r="A53" s="62"/>
      <c r="B53" s="63" t="s">
        <v>9</v>
      </c>
      <c r="C53" s="64"/>
      <c r="D53" s="65"/>
      <c r="E53" s="28"/>
      <c r="F53" s="29"/>
      <c r="G53" s="61">
        <f>SUM(G50:G52)</f>
        <v>0</v>
      </c>
    </row>
    <row r="54" spans="1:7" s="5" customFormat="1" ht="14.25">
      <c r="A54" s="39" t="s">
        <v>173</v>
      </c>
      <c r="B54" s="40" t="s">
        <v>44</v>
      </c>
      <c r="C54" s="41"/>
      <c r="D54" s="42"/>
      <c r="E54" s="20"/>
      <c r="F54" s="21"/>
      <c r="G54" s="43"/>
    </row>
    <row r="55" spans="1:7" s="5" customFormat="1" ht="14.25">
      <c r="A55" s="44"/>
      <c r="B55" s="66" t="s">
        <v>45</v>
      </c>
      <c r="C55" s="46"/>
      <c r="D55" s="47"/>
      <c r="E55" s="22"/>
      <c r="F55" s="23"/>
      <c r="G55" s="48"/>
    </row>
    <row r="56" spans="1:7" s="5" customFormat="1" ht="14.25">
      <c r="A56" s="59"/>
      <c r="B56" s="67" t="s">
        <v>46</v>
      </c>
      <c r="C56" s="46" t="s">
        <v>2</v>
      </c>
      <c r="D56" s="47">
        <v>51</v>
      </c>
      <c r="E56" s="22"/>
      <c r="F56" s="23"/>
      <c r="G56" s="48" t="str">
        <f>IF(E56&lt;&gt;"",E56*F56,"")</f>
        <v/>
      </c>
    </row>
    <row r="57" spans="1:7" s="5" customFormat="1" ht="14.25">
      <c r="A57" s="59"/>
      <c r="B57" s="67" t="s">
        <v>47</v>
      </c>
      <c r="C57" s="46" t="s">
        <v>2</v>
      </c>
      <c r="D57" s="47">
        <v>12</v>
      </c>
      <c r="E57" s="22"/>
      <c r="F57" s="23"/>
      <c r="G57" s="48" t="str">
        <f t="shared" ref="G57:G75" si="8">IF(E57&lt;&gt;"",E57*F57,"")</f>
        <v/>
      </c>
    </row>
    <row r="58" spans="1:7" s="5" customFormat="1" ht="14.25">
      <c r="A58" s="59"/>
      <c r="B58" s="67" t="s">
        <v>48</v>
      </c>
      <c r="C58" s="46" t="s">
        <v>2</v>
      </c>
      <c r="D58" s="47">
        <v>63</v>
      </c>
      <c r="E58" s="22"/>
      <c r="F58" s="23"/>
      <c r="G58" s="48" t="str">
        <f t="shared" si="8"/>
        <v/>
      </c>
    </row>
    <row r="59" spans="1:7" s="5" customFormat="1" ht="14.25">
      <c r="A59" s="59"/>
      <c r="B59" s="67" t="s">
        <v>49</v>
      </c>
      <c r="C59" s="46" t="s">
        <v>2</v>
      </c>
      <c r="D59" s="47">
        <v>66</v>
      </c>
      <c r="E59" s="22"/>
      <c r="F59" s="23"/>
      <c r="G59" s="48" t="str">
        <f t="shared" si="8"/>
        <v/>
      </c>
    </row>
    <row r="60" spans="1:7" s="5" customFormat="1" ht="14.25">
      <c r="A60" s="59"/>
      <c r="B60" s="67" t="s">
        <v>50</v>
      </c>
      <c r="C60" s="46" t="s">
        <v>2</v>
      </c>
      <c r="D60" s="47">
        <v>31</v>
      </c>
      <c r="E60" s="22"/>
      <c r="F60" s="23"/>
      <c r="G60" s="48" t="str">
        <f t="shared" si="8"/>
        <v/>
      </c>
    </row>
    <row r="61" spans="1:7" s="5" customFormat="1" ht="14.25">
      <c r="A61" s="59"/>
      <c r="B61" s="67" t="s">
        <v>51</v>
      </c>
      <c r="C61" s="46" t="s">
        <v>2</v>
      </c>
      <c r="D61" s="47">
        <v>31</v>
      </c>
      <c r="E61" s="22"/>
      <c r="F61" s="23"/>
      <c r="G61" s="48" t="str">
        <f t="shared" si="8"/>
        <v/>
      </c>
    </row>
    <row r="62" spans="1:7" s="5" customFormat="1" ht="14.25">
      <c r="A62" s="59"/>
      <c r="B62" s="68" t="s">
        <v>161</v>
      </c>
      <c r="C62" s="69" t="s">
        <v>2</v>
      </c>
      <c r="D62" s="47">
        <v>4</v>
      </c>
      <c r="E62" s="22"/>
      <c r="F62" s="23"/>
      <c r="G62" s="48" t="str">
        <f t="shared" ref="G62" si="9">IF(E62&lt;&gt;"",E62*F62,"")</f>
        <v/>
      </c>
    </row>
    <row r="63" spans="1:7" s="5" customFormat="1" ht="14.25">
      <c r="A63" s="44"/>
      <c r="B63" s="66" t="s">
        <v>52</v>
      </c>
      <c r="C63" s="46"/>
      <c r="D63" s="47"/>
      <c r="E63" s="22"/>
      <c r="F63" s="23"/>
      <c r="G63" s="48" t="str">
        <f t="shared" si="8"/>
        <v/>
      </c>
    </row>
    <row r="64" spans="1:7" s="5" customFormat="1" ht="14.25">
      <c r="A64" s="59"/>
      <c r="B64" s="53" t="s">
        <v>53</v>
      </c>
      <c r="C64" s="46" t="s">
        <v>2</v>
      </c>
      <c r="D64" s="47">
        <v>1</v>
      </c>
      <c r="E64" s="22"/>
      <c r="F64" s="23"/>
      <c r="G64" s="48" t="str">
        <f t="shared" si="8"/>
        <v/>
      </c>
    </row>
    <row r="65" spans="1:7" s="5" customFormat="1" ht="14.25">
      <c r="A65" s="59"/>
      <c r="B65" s="53" t="s">
        <v>54</v>
      </c>
      <c r="C65" s="46" t="s">
        <v>2</v>
      </c>
      <c r="D65" s="47">
        <v>5</v>
      </c>
      <c r="E65" s="22"/>
      <c r="F65" s="23"/>
      <c r="G65" s="48" t="str">
        <f t="shared" si="8"/>
        <v/>
      </c>
    </row>
    <row r="66" spans="1:7" s="5" customFormat="1" ht="14.25">
      <c r="A66" s="59"/>
      <c r="B66" s="53" t="s">
        <v>55</v>
      </c>
      <c r="C66" s="46" t="s">
        <v>2</v>
      </c>
      <c r="D66" s="47">
        <v>8</v>
      </c>
      <c r="E66" s="22"/>
      <c r="F66" s="23"/>
      <c r="G66" s="48" t="str">
        <f t="shared" si="8"/>
        <v/>
      </c>
    </row>
    <row r="67" spans="1:7" s="5" customFormat="1" ht="14.25">
      <c r="A67" s="59"/>
      <c r="B67" s="53" t="s">
        <v>56</v>
      </c>
      <c r="C67" s="46" t="s">
        <v>2</v>
      </c>
      <c r="D67" s="47">
        <v>30</v>
      </c>
      <c r="E67" s="22"/>
      <c r="F67" s="23"/>
      <c r="G67" s="48" t="str">
        <f t="shared" si="8"/>
        <v/>
      </c>
    </row>
    <row r="68" spans="1:7" s="6" customFormat="1" ht="14.25">
      <c r="A68" s="70"/>
      <c r="B68" s="71" t="s">
        <v>57</v>
      </c>
      <c r="C68" s="69" t="s">
        <v>2</v>
      </c>
      <c r="D68" s="47">
        <v>3</v>
      </c>
      <c r="E68" s="22"/>
      <c r="F68" s="23"/>
      <c r="G68" s="48" t="str">
        <f t="shared" si="8"/>
        <v/>
      </c>
    </row>
    <row r="69" spans="1:7" s="6" customFormat="1" ht="14.25">
      <c r="A69" s="70"/>
      <c r="B69" s="72" t="s">
        <v>58</v>
      </c>
      <c r="C69" s="69" t="s">
        <v>2</v>
      </c>
      <c r="D69" s="47">
        <v>6</v>
      </c>
      <c r="E69" s="22"/>
      <c r="F69" s="23"/>
      <c r="G69" s="48" t="str">
        <f t="shared" si="8"/>
        <v/>
      </c>
    </row>
    <row r="70" spans="1:7" s="5" customFormat="1" ht="14.25">
      <c r="A70" s="44"/>
      <c r="B70" s="66" t="s">
        <v>59</v>
      </c>
      <c r="C70" s="46"/>
      <c r="D70" s="47"/>
      <c r="E70" s="22"/>
      <c r="F70" s="23"/>
      <c r="G70" s="48" t="str">
        <f t="shared" si="8"/>
        <v/>
      </c>
    </row>
    <row r="71" spans="1:7" s="5" customFormat="1" ht="14.25">
      <c r="A71" s="59"/>
      <c r="B71" s="58" t="s">
        <v>60</v>
      </c>
      <c r="C71" s="46" t="s">
        <v>2</v>
      </c>
      <c r="D71" s="47">
        <v>1</v>
      </c>
      <c r="E71" s="22"/>
      <c r="F71" s="23"/>
      <c r="G71" s="48" t="str">
        <f t="shared" si="8"/>
        <v/>
      </c>
    </row>
    <row r="72" spans="1:7" s="5" customFormat="1" ht="14.25">
      <c r="A72" s="59"/>
      <c r="B72" s="58" t="s">
        <v>61</v>
      </c>
      <c r="C72" s="46" t="s">
        <v>2</v>
      </c>
      <c r="D72" s="47">
        <f>207+2+6+6+2</f>
        <v>223</v>
      </c>
      <c r="E72" s="22"/>
      <c r="F72" s="23"/>
      <c r="G72" s="48" t="str">
        <f t="shared" si="8"/>
        <v/>
      </c>
    </row>
    <row r="73" spans="1:7" s="5" customFormat="1" ht="14.25">
      <c r="A73" s="59"/>
      <c r="B73" s="58" t="s">
        <v>62</v>
      </c>
      <c r="C73" s="46" t="s">
        <v>2</v>
      </c>
      <c r="D73" s="47">
        <f>12+2</f>
        <v>14</v>
      </c>
      <c r="E73" s="22"/>
      <c r="F73" s="23"/>
      <c r="G73" s="48" t="str">
        <f t="shared" si="8"/>
        <v/>
      </c>
    </row>
    <row r="74" spans="1:7" s="5" customFormat="1" ht="14.25">
      <c r="A74" s="59"/>
      <c r="B74" s="58" t="s">
        <v>63</v>
      </c>
      <c r="C74" s="46" t="s">
        <v>2</v>
      </c>
      <c r="D74" s="47">
        <v>18</v>
      </c>
      <c r="E74" s="22"/>
      <c r="F74" s="30"/>
      <c r="G74" s="48" t="str">
        <f t="shared" si="8"/>
        <v/>
      </c>
    </row>
    <row r="75" spans="1:7" s="5" customFormat="1" ht="14.25">
      <c r="A75" s="59"/>
      <c r="B75" s="58" t="s">
        <v>64</v>
      </c>
      <c r="C75" s="46" t="s">
        <v>2</v>
      </c>
      <c r="D75" s="47">
        <v>40</v>
      </c>
      <c r="E75" s="22"/>
      <c r="F75" s="23"/>
      <c r="G75" s="48" t="str">
        <f t="shared" si="8"/>
        <v/>
      </c>
    </row>
    <row r="76" spans="1:7" s="5" customFormat="1" ht="14.25">
      <c r="A76" s="44"/>
      <c r="B76" s="51" t="s">
        <v>9</v>
      </c>
      <c r="C76" s="46"/>
      <c r="D76" s="47"/>
      <c r="E76" s="22"/>
      <c r="F76" s="23"/>
      <c r="G76" s="54">
        <f>SUM(G56:G75)</f>
        <v>0</v>
      </c>
    </row>
    <row r="77" spans="1:7" s="5" customFormat="1" ht="14.25">
      <c r="A77" s="39" t="s">
        <v>174</v>
      </c>
      <c r="B77" s="40" t="s">
        <v>65</v>
      </c>
      <c r="C77" s="41"/>
      <c r="D77" s="42"/>
      <c r="E77" s="20"/>
      <c r="F77" s="21"/>
      <c r="G77" s="43"/>
    </row>
    <row r="78" spans="1:7" s="5" customFormat="1" ht="14.25">
      <c r="A78" s="59"/>
      <c r="B78" s="73" t="s">
        <v>144</v>
      </c>
      <c r="C78" s="57" t="s">
        <v>2</v>
      </c>
      <c r="D78" s="47">
        <v>1</v>
      </c>
      <c r="E78" s="22"/>
      <c r="F78" s="23"/>
      <c r="G78" s="48" t="str">
        <f t="shared" ref="G78" si="10">IF(E78&lt;&gt;"",E78*F78,"")</f>
        <v/>
      </c>
    </row>
    <row r="79" spans="1:7" s="5" customFormat="1" ht="14.25">
      <c r="A79" s="59"/>
      <c r="B79" s="73" t="s">
        <v>156</v>
      </c>
      <c r="C79" s="57" t="s">
        <v>2</v>
      </c>
      <c r="D79" s="47">
        <v>1</v>
      </c>
      <c r="E79" s="22"/>
      <c r="F79" s="23"/>
      <c r="G79" s="48" t="str">
        <f t="shared" ref="G79" si="11">IF(E79&lt;&gt;"",E79*F79,"")</f>
        <v/>
      </c>
    </row>
    <row r="80" spans="1:7" s="5" customFormat="1" ht="14.25">
      <c r="A80" s="59"/>
      <c r="B80" s="73" t="s">
        <v>160</v>
      </c>
      <c r="C80" s="57" t="s">
        <v>2</v>
      </c>
      <c r="D80" s="47">
        <v>1</v>
      </c>
      <c r="E80" s="22"/>
      <c r="F80" s="23"/>
      <c r="G80" s="48" t="str">
        <f t="shared" ref="G80" si="12">IF(E80&lt;&gt;"",E80*F80,"")</f>
        <v/>
      </c>
    </row>
    <row r="81" spans="1:7" s="5" customFormat="1" ht="14.25">
      <c r="A81" s="59"/>
      <c r="B81" s="73" t="s">
        <v>157</v>
      </c>
      <c r="C81" s="57" t="s">
        <v>2</v>
      </c>
      <c r="D81" s="47">
        <v>4</v>
      </c>
      <c r="E81" s="22"/>
      <c r="F81" s="23"/>
      <c r="G81" s="48" t="str">
        <f t="shared" ref="G81" si="13">IF(E81&lt;&gt;"",E81*F81,"")</f>
        <v/>
      </c>
    </row>
    <row r="82" spans="1:7" s="5" customFormat="1" ht="14.25">
      <c r="A82" s="59"/>
      <c r="B82" s="73" t="s">
        <v>145</v>
      </c>
      <c r="C82" s="57" t="s">
        <v>2</v>
      </c>
      <c r="D82" s="47">
        <v>1</v>
      </c>
      <c r="E82" s="22"/>
      <c r="F82" s="23"/>
      <c r="G82" s="48" t="str">
        <f t="shared" ref="G82" si="14">IF(E82&lt;&gt;"",E82*F82,"")</f>
        <v/>
      </c>
    </row>
    <row r="83" spans="1:7" s="5" customFormat="1" ht="14.25">
      <c r="A83" s="59"/>
      <c r="B83" s="73" t="s">
        <v>146</v>
      </c>
      <c r="C83" s="57" t="s">
        <v>2</v>
      </c>
      <c r="D83" s="47">
        <v>1</v>
      </c>
      <c r="E83" s="22"/>
      <c r="F83" s="23"/>
      <c r="G83" s="48" t="str">
        <f t="shared" ref="G83" si="15">IF(E83&lt;&gt;"",E83*F83,"")</f>
        <v/>
      </c>
    </row>
    <row r="84" spans="1:7" s="5" customFormat="1" ht="14.25">
      <c r="A84" s="59"/>
      <c r="B84" s="73" t="s">
        <v>147</v>
      </c>
      <c r="C84" s="57" t="s">
        <v>2</v>
      </c>
      <c r="D84" s="47">
        <v>8</v>
      </c>
      <c r="E84" s="22"/>
      <c r="F84" s="23"/>
      <c r="G84" s="48" t="str">
        <f t="shared" ref="G84" si="16">IF(E84&lt;&gt;"",E84*F84,"")</f>
        <v/>
      </c>
    </row>
    <row r="85" spans="1:7" s="5" customFormat="1" ht="14.25">
      <c r="A85" s="59"/>
      <c r="B85" s="73" t="s">
        <v>148</v>
      </c>
      <c r="C85" s="57" t="s">
        <v>2</v>
      </c>
      <c r="D85" s="47">
        <v>3</v>
      </c>
      <c r="E85" s="22"/>
      <c r="F85" s="23"/>
      <c r="G85" s="48" t="str">
        <f t="shared" ref="G85" si="17">IF(E85&lt;&gt;"",E85*F85,"")</f>
        <v/>
      </c>
    </row>
    <row r="86" spans="1:7" s="5" customFormat="1" ht="14.25">
      <c r="A86" s="59"/>
      <c r="B86" s="73" t="s">
        <v>149</v>
      </c>
      <c r="C86" s="57" t="s">
        <v>2</v>
      </c>
      <c r="D86" s="47">
        <v>2</v>
      </c>
      <c r="E86" s="22"/>
      <c r="F86" s="23"/>
      <c r="G86" s="48" t="str">
        <f t="shared" ref="G86" si="18">IF(E86&lt;&gt;"",E86*F86,"")</f>
        <v/>
      </c>
    </row>
    <row r="87" spans="1:7" s="5" customFormat="1" ht="14.25">
      <c r="A87" s="59"/>
      <c r="B87" s="73" t="s">
        <v>150</v>
      </c>
      <c r="C87" s="74" t="s">
        <v>2</v>
      </c>
      <c r="D87" s="47">
        <v>1</v>
      </c>
      <c r="E87" s="22"/>
      <c r="F87" s="23"/>
      <c r="G87" s="48" t="str">
        <f t="shared" ref="G87:G109" si="19">IF(E87&lt;&gt;"",E87*F87,"")</f>
        <v/>
      </c>
    </row>
    <row r="88" spans="1:7" s="5" customFormat="1" ht="14.25">
      <c r="A88" s="59"/>
      <c r="B88" s="73" t="s">
        <v>151</v>
      </c>
      <c r="C88" s="74" t="s">
        <v>2</v>
      </c>
      <c r="D88" s="47">
        <v>4</v>
      </c>
      <c r="E88" s="22"/>
      <c r="F88" s="23"/>
      <c r="G88" s="48" t="str">
        <f t="shared" si="19"/>
        <v/>
      </c>
    </row>
    <row r="89" spans="1:7" s="5" customFormat="1" ht="14.25">
      <c r="A89" s="59"/>
      <c r="B89" s="73" t="s">
        <v>66</v>
      </c>
      <c r="C89" s="74" t="s">
        <v>2</v>
      </c>
      <c r="D89" s="47">
        <v>2</v>
      </c>
      <c r="E89" s="22"/>
      <c r="F89" s="23"/>
      <c r="G89" s="48" t="str">
        <f t="shared" si="19"/>
        <v/>
      </c>
    </row>
    <row r="90" spans="1:7" s="5" customFormat="1" ht="14.25">
      <c r="A90" s="59"/>
      <c r="B90" s="73" t="s">
        <v>158</v>
      </c>
      <c r="C90" s="74" t="s">
        <v>2</v>
      </c>
      <c r="D90" s="47">
        <v>1</v>
      </c>
      <c r="E90" s="22"/>
      <c r="F90" s="23"/>
      <c r="G90" s="48" t="str">
        <f t="shared" ref="G90" si="20">IF(E90&lt;&gt;"",E90*F90,"")</f>
        <v/>
      </c>
    </row>
    <row r="91" spans="1:7" s="5" customFormat="1" ht="14.25">
      <c r="A91" s="59"/>
      <c r="B91" s="73" t="s">
        <v>67</v>
      </c>
      <c r="C91" s="69" t="s">
        <v>2</v>
      </c>
      <c r="D91" s="47">
        <v>1</v>
      </c>
      <c r="E91" s="22"/>
      <c r="F91" s="23"/>
      <c r="G91" s="48" t="str">
        <f t="shared" si="19"/>
        <v/>
      </c>
    </row>
    <row r="92" spans="1:7" s="5" customFormat="1" ht="14.25">
      <c r="A92" s="59"/>
      <c r="B92" s="73" t="s">
        <v>154</v>
      </c>
      <c r="C92" s="69" t="s">
        <v>2</v>
      </c>
      <c r="D92" s="47">
        <v>2</v>
      </c>
      <c r="E92" s="22"/>
      <c r="F92" s="23"/>
      <c r="G92" s="48" t="str">
        <f t="shared" ref="G92" si="21">IF(E92&lt;&gt;"",E92*F92,"")</f>
        <v/>
      </c>
    </row>
    <row r="93" spans="1:7" s="5" customFormat="1" ht="14.25">
      <c r="A93" s="59"/>
      <c r="B93" s="73" t="s">
        <v>185</v>
      </c>
      <c r="C93" s="69" t="s">
        <v>2</v>
      </c>
      <c r="D93" s="47">
        <v>1</v>
      </c>
      <c r="E93" s="22"/>
      <c r="F93" s="23"/>
      <c r="G93" s="48" t="str">
        <f t="shared" ref="G93" si="22">IF(E93&lt;&gt;"",E93*F93,"")</f>
        <v/>
      </c>
    </row>
    <row r="94" spans="1:7" s="5" customFormat="1" ht="14.25">
      <c r="A94" s="59"/>
      <c r="B94" s="73" t="s">
        <v>159</v>
      </c>
      <c r="C94" s="69" t="s">
        <v>2</v>
      </c>
      <c r="D94" s="47">
        <f>12-D105</f>
        <v>6</v>
      </c>
      <c r="E94" s="22"/>
      <c r="F94" s="23"/>
      <c r="G94" s="48" t="str">
        <f t="shared" si="19"/>
        <v/>
      </c>
    </row>
    <row r="95" spans="1:7" s="5" customFormat="1" ht="14.25">
      <c r="A95" s="59"/>
      <c r="B95" s="73" t="s">
        <v>68</v>
      </c>
      <c r="C95" s="69" t="s">
        <v>2</v>
      </c>
      <c r="D95" s="47">
        <v>4</v>
      </c>
      <c r="E95" s="22"/>
      <c r="F95" s="23"/>
      <c r="G95" s="48" t="str">
        <f t="shared" si="19"/>
        <v/>
      </c>
    </row>
    <row r="96" spans="1:7" s="5" customFormat="1" ht="14.25">
      <c r="A96" s="59"/>
      <c r="B96" s="73" t="s">
        <v>69</v>
      </c>
      <c r="C96" s="69" t="s">
        <v>2</v>
      </c>
      <c r="D96" s="47">
        <v>2</v>
      </c>
      <c r="E96" s="22"/>
      <c r="F96" s="23"/>
      <c r="G96" s="48" t="str">
        <f t="shared" si="19"/>
        <v/>
      </c>
    </row>
    <row r="97" spans="1:7" s="5" customFormat="1" ht="14.25">
      <c r="A97" s="59"/>
      <c r="B97" s="73" t="s">
        <v>70</v>
      </c>
      <c r="C97" s="69" t="s">
        <v>2</v>
      </c>
      <c r="D97" s="47">
        <v>1</v>
      </c>
      <c r="E97" s="22"/>
      <c r="F97" s="23"/>
      <c r="G97" s="48" t="str">
        <f t="shared" si="19"/>
        <v/>
      </c>
    </row>
    <row r="98" spans="1:7" s="5" customFormat="1" ht="14.25">
      <c r="A98" s="59"/>
      <c r="B98" s="73" t="s">
        <v>71</v>
      </c>
      <c r="C98" s="69" t="s">
        <v>2</v>
      </c>
      <c r="D98" s="47">
        <v>1</v>
      </c>
      <c r="E98" s="22"/>
      <c r="F98" s="23"/>
      <c r="G98" s="48" t="str">
        <f t="shared" si="19"/>
        <v/>
      </c>
    </row>
    <row r="99" spans="1:7" s="5" customFormat="1" ht="14.25">
      <c r="A99" s="59"/>
      <c r="B99" s="73" t="s">
        <v>74</v>
      </c>
      <c r="C99" s="57" t="s">
        <v>6</v>
      </c>
      <c r="D99" s="47">
        <v>1</v>
      </c>
      <c r="E99" s="22"/>
      <c r="F99" s="30"/>
      <c r="G99" s="48" t="str">
        <f t="shared" si="19"/>
        <v/>
      </c>
    </row>
    <row r="100" spans="1:7" s="5" customFormat="1" ht="14.25">
      <c r="A100" s="59"/>
      <c r="B100" s="73" t="s">
        <v>75</v>
      </c>
      <c r="C100" s="57" t="s">
        <v>6</v>
      </c>
      <c r="D100" s="47">
        <v>1</v>
      </c>
      <c r="E100" s="22"/>
      <c r="F100" s="30"/>
      <c r="G100" s="48" t="str">
        <f t="shared" si="19"/>
        <v/>
      </c>
    </row>
    <row r="101" spans="1:7" s="5" customFormat="1" ht="14.25">
      <c r="A101" s="59"/>
      <c r="B101" s="73" t="s">
        <v>73</v>
      </c>
      <c r="C101" s="57" t="s">
        <v>2</v>
      </c>
      <c r="D101" s="47">
        <v>11</v>
      </c>
      <c r="E101" s="22"/>
      <c r="F101" s="23"/>
      <c r="G101" s="48" t="str">
        <f t="shared" si="19"/>
        <v/>
      </c>
    </row>
    <row r="102" spans="1:7" s="5" customFormat="1" ht="14.25">
      <c r="A102" s="59"/>
      <c r="B102" s="73" t="s">
        <v>162</v>
      </c>
      <c r="C102" s="57" t="s">
        <v>2</v>
      </c>
      <c r="D102" s="47">
        <v>1</v>
      </c>
      <c r="E102" s="22"/>
      <c r="F102" s="23"/>
      <c r="G102" s="48" t="str">
        <f t="shared" ref="G102" si="23">IF(E102&lt;&gt;"",E102*F102,"")</f>
        <v/>
      </c>
    </row>
    <row r="103" spans="1:7" s="5" customFormat="1" ht="14.25">
      <c r="A103" s="59"/>
      <c r="B103" s="75" t="s">
        <v>133</v>
      </c>
      <c r="C103" s="46"/>
      <c r="D103" s="47"/>
      <c r="E103" s="22"/>
      <c r="F103" s="23"/>
      <c r="G103" s="48" t="str">
        <f t="shared" si="19"/>
        <v/>
      </c>
    </row>
    <row r="104" spans="1:7" s="5" customFormat="1" ht="14.25">
      <c r="A104" s="59"/>
      <c r="B104" s="73" t="s">
        <v>153</v>
      </c>
      <c r="C104" s="46" t="s">
        <v>2</v>
      </c>
      <c r="D104" s="47">
        <v>7</v>
      </c>
      <c r="E104" s="22"/>
      <c r="F104" s="23"/>
      <c r="G104" s="48" t="str">
        <f t="shared" si="19"/>
        <v/>
      </c>
    </row>
    <row r="105" spans="1:7" s="5" customFormat="1" ht="14.25">
      <c r="A105" s="59"/>
      <c r="B105" s="73" t="s">
        <v>152</v>
      </c>
      <c r="C105" s="46" t="s">
        <v>2</v>
      </c>
      <c r="D105" s="47">
        <v>6</v>
      </c>
      <c r="E105" s="22"/>
      <c r="F105" s="23"/>
      <c r="G105" s="48" t="str">
        <f t="shared" si="19"/>
        <v/>
      </c>
    </row>
    <row r="106" spans="1:7" s="5" customFormat="1" ht="14.25">
      <c r="A106" s="59"/>
      <c r="B106" s="73" t="s">
        <v>134</v>
      </c>
      <c r="C106" s="57" t="s">
        <v>2</v>
      </c>
      <c r="D106" s="47">
        <v>1</v>
      </c>
      <c r="E106" s="22"/>
      <c r="F106" s="23"/>
      <c r="G106" s="48" t="str">
        <f t="shared" si="19"/>
        <v/>
      </c>
    </row>
    <row r="107" spans="1:7" s="5" customFormat="1" ht="14.25">
      <c r="A107" s="59"/>
      <c r="B107" s="73" t="s">
        <v>135</v>
      </c>
      <c r="C107" s="57" t="s">
        <v>2</v>
      </c>
      <c r="D107" s="47">
        <v>1</v>
      </c>
      <c r="E107" s="22"/>
      <c r="F107" s="23"/>
      <c r="G107" s="48" t="str">
        <f t="shared" si="19"/>
        <v/>
      </c>
    </row>
    <row r="108" spans="1:7" s="5" customFormat="1" ht="14.25">
      <c r="A108" s="59"/>
      <c r="B108" s="73" t="s">
        <v>136</v>
      </c>
      <c r="C108" s="57" t="s">
        <v>2</v>
      </c>
      <c r="D108" s="47">
        <v>1</v>
      </c>
      <c r="E108" s="22"/>
      <c r="F108" s="23"/>
      <c r="G108" s="48" t="str">
        <f t="shared" si="19"/>
        <v/>
      </c>
    </row>
    <row r="109" spans="1:7" s="5" customFormat="1" ht="14.25">
      <c r="A109" s="59"/>
      <c r="B109" s="73" t="s">
        <v>137</v>
      </c>
      <c r="C109" s="57" t="s">
        <v>2</v>
      </c>
      <c r="D109" s="47">
        <v>1</v>
      </c>
      <c r="E109" s="22"/>
      <c r="F109" s="23"/>
      <c r="G109" s="48" t="str">
        <f t="shared" si="19"/>
        <v/>
      </c>
    </row>
    <row r="110" spans="1:7" s="5" customFormat="1" ht="14.25">
      <c r="A110" s="59"/>
      <c r="B110" s="73" t="s">
        <v>139</v>
      </c>
      <c r="C110" s="57" t="s">
        <v>2</v>
      </c>
      <c r="D110" s="47">
        <v>1</v>
      </c>
      <c r="E110" s="22"/>
      <c r="F110" s="23"/>
      <c r="G110" s="48" t="str">
        <f t="shared" ref="G110" si="24">IF(E110&lt;&gt;"",E110*F110,"")</f>
        <v/>
      </c>
    </row>
    <row r="111" spans="1:7" s="5" customFormat="1" ht="14.25">
      <c r="A111" s="59"/>
      <c r="B111" s="73" t="s">
        <v>140</v>
      </c>
      <c r="C111" s="57" t="s">
        <v>2</v>
      </c>
      <c r="D111" s="47">
        <v>1</v>
      </c>
      <c r="E111" s="22"/>
      <c r="F111" s="23"/>
      <c r="G111" s="48" t="str">
        <f t="shared" ref="G111" si="25">IF(E111&lt;&gt;"",E111*F111,"")</f>
        <v/>
      </c>
    </row>
    <row r="112" spans="1:7" s="5" customFormat="1" ht="14.25">
      <c r="A112" s="59"/>
      <c r="B112" s="73" t="s">
        <v>141</v>
      </c>
      <c r="C112" s="57" t="s">
        <v>2</v>
      </c>
      <c r="D112" s="47">
        <v>1</v>
      </c>
      <c r="E112" s="22"/>
      <c r="F112" s="23"/>
      <c r="G112" s="48" t="str">
        <f t="shared" ref="G112" si="26">IF(E112&lt;&gt;"",E112*F112,"")</f>
        <v/>
      </c>
    </row>
    <row r="113" spans="1:7" s="5" customFormat="1" ht="14.25">
      <c r="A113" s="59"/>
      <c r="B113" s="73" t="s">
        <v>142</v>
      </c>
      <c r="C113" s="57" t="s">
        <v>2</v>
      </c>
      <c r="D113" s="47">
        <v>1</v>
      </c>
      <c r="E113" s="22"/>
      <c r="F113" s="23"/>
      <c r="G113" s="48" t="str">
        <f t="shared" ref="G113" si="27">IF(E113&lt;&gt;"",E113*F113,"")</f>
        <v/>
      </c>
    </row>
    <row r="114" spans="1:7" s="5" customFormat="1" ht="14.25">
      <c r="A114" s="59"/>
      <c r="B114" s="73" t="s">
        <v>138</v>
      </c>
      <c r="C114" s="57" t="s">
        <v>2</v>
      </c>
      <c r="D114" s="47">
        <v>1</v>
      </c>
      <c r="E114" s="22"/>
      <c r="F114" s="23"/>
      <c r="G114" s="48" t="str">
        <f t="shared" ref="G114:G117" si="28">IF(E114&lt;&gt;"",E114*F114,"")</f>
        <v/>
      </c>
    </row>
    <row r="115" spans="1:7" s="5" customFormat="1" ht="14.25">
      <c r="A115" s="59"/>
      <c r="B115" s="73" t="s">
        <v>155</v>
      </c>
      <c r="C115" s="57" t="s">
        <v>2</v>
      </c>
      <c r="D115" s="60">
        <v>2</v>
      </c>
      <c r="E115" s="22"/>
      <c r="F115" s="23"/>
      <c r="G115" s="48" t="str">
        <f t="shared" si="28"/>
        <v/>
      </c>
    </row>
    <row r="116" spans="1:7" s="5" customFormat="1" ht="14.25">
      <c r="A116" s="59"/>
      <c r="B116" s="73" t="s">
        <v>72</v>
      </c>
      <c r="C116" s="57" t="s">
        <v>2</v>
      </c>
      <c r="D116" s="47">
        <v>20</v>
      </c>
      <c r="E116" s="22"/>
      <c r="F116" s="23"/>
      <c r="G116" s="48" t="str">
        <f t="shared" si="28"/>
        <v/>
      </c>
    </row>
    <row r="117" spans="1:7" s="5" customFormat="1" ht="14.25">
      <c r="A117" s="59"/>
      <c r="B117" s="73" t="s">
        <v>143</v>
      </c>
      <c r="C117" s="57" t="s">
        <v>2</v>
      </c>
      <c r="D117" s="47">
        <v>3</v>
      </c>
      <c r="E117" s="22"/>
      <c r="F117" s="30"/>
      <c r="G117" s="48" t="str">
        <f t="shared" si="28"/>
        <v/>
      </c>
    </row>
    <row r="118" spans="1:7" s="5" customFormat="1" ht="14.25">
      <c r="A118" s="62"/>
      <c r="B118" s="63" t="s">
        <v>9</v>
      </c>
      <c r="C118" s="64"/>
      <c r="D118" s="65"/>
      <c r="E118" s="28"/>
      <c r="F118" s="29"/>
      <c r="G118" s="61">
        <f>SUM(G78:G117)</f>
        <v>0</v>
      </c>
    </row>
    <row r="119" spans="1:7" s="5" customFormat="1" ht="14.25">
      <c r="A119" s="44"/>
      <c r="B119" s="51"/>
      <c r="C119" s="46"/>
      <c r="D119" s="47"/>
      <c r="E119" s="22"/>
      <c r="F119" s="23"/>
      <c r="G119" s="54"/>
    </row>
    <row r="120" spans="1:7" s="5" customFormat="1" ht="14.25">
      <c r="A120" s="39" t="s">
        <v>175</v>
      </c>
      <c r="B120" s="40" t="s">
        <v>76</v>
      </c>
      <c r="C120" s="41"/>
      <c r="D120" s="42"/>
      <c r="E120" s="20"/>
      <c r="F120" s="21"/>
      <c r="G120" s="43"/>
    </row>
    <row r="121" spans="1:7" s="5" customFormat="1" ht="14.25">
      <c r="A121" s="59"/>
      <c r="B121" s="53" t="s">
        <v>77</v>
      </c>
      <c r="C121" s="46" t="s">
        <v>2</v>
      </c>
      <c r="D121" s="47">
        <v>3</v>
      </c>
      <c r="E121" s="22"/>
      <c r="F121" s="23"/>
      <c r="G121" s="48" t="str">
        <f t="shared" ref="G121:G125" si="29">IF(E121&lt;&gt;"",E121*F121,"")</f>
        <v/>
      </c>
    </row>
    <row r="122" spans="1:7" s="5" customFormat="1" ht="14.25">
      <c r="A122" s="59"/>
      <c r="B122" s="53" t="s">
        <v>78</v>
      </c>
      <c r="C122" s="46" t="s">
        <v>2</v>
      </c>
      <c r="D122" s="47">
        <v>19</v>
      </c>
      <c r="E122" s="22"/>
      <c r="F122" s="23"/>
      <c r="G122" s="48" t="str">
        <f t="shared" si="29"/>
        <v/>
      </c>
    </row>
    <row r="123" spans="1:7" s="5" customFormat="1" ht="14.25">
      <c r="A123" s="59"/>
      <c r="B123" s="53" t="s">
        <v>79</v>
      </c>
      <c r="C123" s="46" t="s">
        <v>2</v>
      </c>
      <c r="D123" s="47">
        <v>50</v>
      </c>
      <c r="E123" s="22"/>
      <c r="F123" s="23"/>
      <c r="G123" s="48" t="str">
        <f t="shared" si="29"/>
        <v/>
      </c>
    </row>
    <row r="124" spans="1:7" s="5" customFormat="1" ht="14.25">
      <c r="A124" s="59"/>
      <c r="B124" s="53" t="s">
        <v>80</v>
      </c>
      <c r="C124" s="57" t="s">
        <v>6</v>
      </c>
      <c r="D124" s="47">
        <v>1</v>
      </c>
      <c r="E124" s="22"/>
      <c r="F124" s="23"/>
      <c r="G124" s="48" t="str">
        <f t="shared" si="29"/>
        <v/>
      </c>
    </row>
    <row r="125" spans="1:7" s="5" customFormat="1" ht="14.25">
      <c r="A125" s="59"/>
      <c r="B125" s="50" t="s">
        <v>81</v>
      </c>
      <c r="C125" s="46" t="s">
        <v>6</v>
      </c>
      <c r="D125" s="47">
        <v>1</v>
      </c>
      <c r="E125" s="22"/>
      <c r="F125" s="23"/>
      <c r="G125" s="48" t="str">
        <f t="shared" si="29"/>
        <v/>
      </c>
    </row>
    <row r="126" spans="1:7" s="5" customFormat="1" ht="14.25">
      <c r="A126" s="44"/>
      <c r="B126" s="51" t="s">
        <v>9</v>
      </c>
      <c r="C126" s="46"/>
      <c r="D126" s="47"/>
      <c r="E126" s="22"/>
      <c r="F126" s="23"/>
      <c r="G126" s="54">
        <f>SUM(G121:G125)</f>
        <v>0</v>
      </c>
    </row>
    <row r="127" spans="1:7" s="5" customFormat="1" ht="14.25">
      <c r="A127" s="39" t="s">
        <v>176</v>
      </c>
      <c r="B127" s="40" t="s">
        <v>82</v>
      </c>
      <c r="C127" s="41"/>
      <c r="D127" s="42"/>
      <c r="E127" s="20"/>
      <c r="F127" s="21"/>
      <c r="G127" s="43"/>
    </row>
    <row r="128" spans="1:7" s="5" customFormat="1" ht="14.25">
      <c r="A128" s="59"/>
      <c r="B128" s="49" t="s">
        <v>83</v>
      </c>
      <c r="C128" s="46" t="s">
        <v>6</v>
      </c>
      <c r="D128" s="47">
        <v>1</v>
      </c>
      <c r="E128" s="22"/>
      <c r="F128" s="25"/>
      <c r="G128" s="48" t="str">
        <f t="shared" ref="G128:G145" si="30">IF(E128&lt;&gt;"",E128*F128,"")</f>
        <v/>
      </c>
    </row>
    <row r="129" spans="1:7" s="5" customFormat="1" ht="14.25">
      <c r="A129" s="59"/>
      <c r="B129" s="49" t="s">
        <v>179</v>
      </c>
      <c r="C129" s="57" t="s">
        <v>6</v>
      </c>
      <c r="D129" s="47">
        <v>1</v>
      </c>
      <c r="E129" s="22"/>
      <c r="F129" s="25"/>
      <c r="G129" s="48" t="str">
        <f t="shared" ref="G129" si="31">IF(E129&lt;&gt;"",E129*F129,"")</f>
        <v/>
      </c>
    </row>
    <row r="130" spans="1:7" s="5" customFormat="1" ht="14.25">
      <c r="A130" s="59"/>
      <c r="B130" s="49" t="s">
        <v>84</v>
      </c>
      <c r="C130" s="57" t="s">
        <v>6</v>
      </c>
      <c r="D130" s="47">
        <v>1</v>
      </c>
      <c r="E130" s="22"/>
      <c r="F130" s="25"/>
      <c r="G130" s="48" t="str">
        <f t="shared" si="30"/>
        <v/>
      </c>
    </row>
    <row r="131" spans="1:7" s="5" customFormat="1" ht="14.25">
      <c r="A131" s="59"/>
      <c r="B131" s="49" t="s">
        <v>85</v>
      </c>
      <c r="C131" s="57" t="s">
        <v>6</v>
      </c>
      <c r="D131" s="47">
        <v>1</v>
      </c>
      <c r="E131" s="22"/>
      <c r="F131" s="23"/>
      <c r="G131" s="48" t="str">
        <f t="shared" si="30"/>
        <v/>
      </c>
    </row>
    <row r="132" spans="1:7" s="5" customFormat="1" ht="14.25">
      <c r="A132" s="59"/>
      <c r="B132" s="49" t="s">
        <v>86</v>
      </c>
      <c r="C132" s="57" t="s">
        <v>6</v>
      </c>
      <c r="D132" s="47">
        <v>1</v>
      </c>
      <c r="E132" s="22"/>
      <c r="F132" s="23"/>
      <c r="G132" s="48" t="str">
        <f t="shared" si="30"/>
        <v/>
      </c>
    </row>
    <row r="133" spans="1:7" s="5" customFormat="1" ht="14.25">
      <c r="A133" s="59"/>
      <c r="B133" s="53" t="s">
        <v>87</v>
      </c>
      <c r="C133" s="57" t="s">
        <v>6</v>
      </c>
      <c r="D133" s="47">
        <v>1</v>
      </c>
      <c r="E133" s="22"/>
      <c r="F133" s="23"/>
      <c r="G133" s="48" t="str">
        <f t="shared" si="30"/>
        <v/>
      </c>
    </row>
    <row r="134" spans="1:7" s="5" customFormat="1" ht="14.25">
      <c r="A134" s="59"/>
      <c r="B134" s="53" t="s">
        <v>88</v>
      </c>
      <c r="C134" s="46" t="s">
        <v>2</v>
      </c>
      <c r="D134" s="47">
        <v>14</v>
      </c>
      <c r="E134" s="22"/>
      <c r="F134" s="23"/>
      <c r="G134" s="48" t="str">
        <f t="shared" si="30"/>
        <v/>
      </c>
    </row>
    <row r="135" spans="1:7" s="5" customFormat="1" ht="14.25">
      <c r="A135" s="59"/>
      <c r="B135" s="49" t="s">
        <v>89</v>
      </c>
      <c r="C135" s="46" t="s">
        <v>2</v>
      </c>
      <c r="D135" s="47">
        <v>61</v>
      </c>
      <c r="E135" s="22"/>
      <c r="F135" s="23"/>
      <c r="G135" s="48" t="str">
        <f t="shared" si="30"/>
        <v/>
      </c>
    </row>
    <row r="136" spans="1:7" s="5" customFormat="1" ht="14.25">
      <c r="A136" s="59"/>
      <c r="B136" s="49" t="s">
        <v>90</v>
      </c>
      <c r="C136" s="46" t="s">
        <v>2</v>
      </c>
      <c r="D136" s="47">
        <v>61</v>
      </c>
      <c r="E136" s="22"/>
      <c r="F136" s="23"/>
      <c r="G136" s="48" t="str">
        <f t="shared" si="30"/>
        <v/>
      </c>
    </row>
    <row r="137" spans="1:7" s="5" customFormat="1" ht="14.25">
      <c r="A137" s="59"/>
      <c r="B137" s="49" t="s">
        <v>91</v>
      </c>
      <c r="C137" s="46" t="s">
        <v>2</v>
      </c>
      <c r="D137" s="60">
        <v>15</v>
      </c>
      <c r="E137" s="22"/>
      <c r="F137" s="23"/>
      <c r="G137" s="48" t="str">
        <f t="shared" si="30"/>
        <v/>
      </c>
    </row>
    <row r="138" spans="1:7" s="5" customFormat="1" ht="14.25">
      <c r="A138" s="59"/>
      <c r="B138" s="76" t="s">
        <v>92</v>
      </c>
      <c r="C138" s="46"/>
      <c r="D138" s="47"/>
      <c r="E138" s="22"/>
      <c r="F138" s="23"/>
      <c r="G138" s="48" t="str">
        <f t="shared" si="30"/>
        <v/>
      </c>
    </row>
    <row r="139" spans="1:7" s="5" customFormat="1" ht="14.25">
      <c r="A139" s="59"/>
      <c r="B139" s="77" t="s">
        <v>93</v>
      </c>
      <c r="C139" s="57" t="s">
        <v>6</v>
      </c>
      <c r="D139" s="47">
        <v>1</v>
      </c>
      <c r="E139" s="22"/>
      <c r="F139" s="25"/>
      <c r="G139" s="48" t="str">
        <f t="shared" si="30"/>
        <v/>
      </c>
    </row>
    <row r="140" spans="1:7" s="5" customFormat="1" ht="14.25">
      <c r="A140" s="59"/>
      <c r="B140" s="77" t="s">
        <v>94</v>
      </c>
      <c r="C140" s="57" t="s">
        <v>6</v>
      </c>
      <c r="D140" s="47">
        <v>1</v>
      </c>
      <c r="E140" s="22"/>
      <c r="F140" s="25"/>
      <c r="G140" s="48" t="str">
        <f t="shared" si="30"/>
        <v/>
      </c>
    </row>
    <row r="141" spans="1:7" s="5" customFormat="1" ht="14.25">
      <c r="A141" s="59"/>
      <c r="B141" s="76" t="s">
        <v>95</v>
      </c>
      <c r="C141" s="46"/>
      <c r="D141" s="47"/>
      <c r="E141" s="22"/>
      <c r="F141" s="25"/>
      <c r="G141" s="48" t="str">
        <f t="shared" si="30"/>
        <v/>
      </c>
    </row>
    <row r="142" spans="1:7" s="5" customFormat="1" ht="14.25">
      <c r="A142" s="59"/>
      <c r="B142" s="78" t="s">
        <v>96</v>
      </c>
      <c r="C142" s="57" t="s">
        <v>6</v>
      </c>
      <c r="D142" s="47">
        <v>1</v>
      </c>
      <c r="E142" s="22"/>
      <c r="F142" s="25"/>
      <c r="G142" s="48" t="str">
        <f t="shared" si="30"/>
        <v/>
      </c>
    </row>
    <row r="143" spans="1:7" s="5" customFormat="1" ht="14.25">
      <c r="A143" s="59"/>
      <c r="B143" s="78" t="s">
        <v>97</v>
      </c>
      <c r="C143" s="57" t="s">
        <v>6</v>
      </c>
      <c r="D143" s="47">
        <v>1</v>
      </c>
      <c r="E143" s="22"/>
      <c r="F143" s="25"/>
      <c r="G143" s="48" t="str">
        <f t="shared" si="30"/>
        <v/>
      </c>
    </row>
    <row r="144" spans="1:7" s="5" customFormat="1" ht="14.25">
      <c r="A144" s="59"/>
      <c r="B144" s="50" t="s">
        <v>98</v>
      </c>
      <c r="C144" s="46" t="s">
        <v>6</v>
      </c>
      <c r="D144" s="47">
        <v>1</v>
      </c>
      <c r="E144" s="22"/>
      <c r="F144" s="25"/>
      <c r="G144" s="48" t="str">
        <f t="shared" si="30"/>
        <v/>
      </c>
    </row>
    <row r="145" spans="1:7" s="5" customFormat="1" ht="14.25">
      <c r="A145" s="59"/>
      <c r="B145" s="49" t="s">
        <v>99</v>
      </c>
      <c r="C145" s="46" t="s">
        <v>6</v>
      </c>
      <c r="D145" s="47">
        <v>1</v>
      </c>
      <c r="E145" s="22"/>
      <c r="F145" s="23"/>
      <c r="G145" s="48" t="str">
        <f t="shared" si="30"/>
        <v/>
      </c>
    </row>
    <row r="146" spans="1:7" s="5" customFormat="1" ht="14.25">
      <c r="A146" s="44"/>
      <c r="B146" s="51" t="s">
        <v>9</v>
      </c>
      <c r="C146" s="46"/>
      <c r="D146" s="47"/>
      <c r="E146" s="22"/>
      <c r="F146" s="23"/>
      <c r="G146" s="54">
        <f>SUM(G128:G145)</f>
        <v>0</v>
      </c>
    </row>
    <row r="147" spans="1:7" s="5" customFormat="1" ht="14.25">
      <c r="A147" s="39" t="s">
        <v>177</v>
      </c>
      <c r="B147" s="40" t="s">
        <v>100</v>
      </c>
      <c r="C147" s="41"/>
      <c r="D147" s="42"/>
      <c r="E147" s="20"/>
      <c r="F147" s="21"/>
      <c r="G147" s="43"/>
    </row>
    <row r="148" spans="1:7" s="5" customFormat="1" ht="14.25">
      <c r="A148" s="44"/>
      <c r="B148" s="79" t="s">
        <v>101</v>
      </c>
      <c r="C148" s="46" t="s">
        <v>6</v>
      </c>
      <c r="D148" s="47">
        <v>1</v>
      </c>
      <c r="E148" s="22"/>
      <c r="F148" s="25"/>
      <c r="G148" s="48" t="str">
        <f t="shared" ref="G148:G154" si="32">IF(E148&lt;&gt;"",E148*F148,"")</f>
        <v/>
      </c>
    </row>
    <row r="149" spans="1:7" s="5" customFormat="1" ht="14.25">
      <c r="A149" s="44"/>
      <c r="B149" s="79" t="s">
        <v>102</v>
      </c>
      <c r="C149" s="57" t="s">
        <v>6</v>
      </c>
      <c r="D149" s="47">
        <v>1</v>
      </c>
      <c r="E149" s="22"/>
      <c r="F149" s="25"/>
      <c r="G149" s="48" t="str">
        <f t="shared" si="32"/>
        <v/>
      </c>
    </row>
    <row r="150" spans="1:7" s="5" customFormat="1" ht="14.25">
      <c r="A150" s="44"/>
      <c r="B150" s="79" t="s">
        <v>103</v>
      </c>
      <c r="C150" s="46" t="s">
        <v>6</v>
      </c>
      <c r="D150" s="47">
        <v>1</v>
      </c>
      <c r="E150" s="22"/>
      <c r="F150" s="31"/>
      <c r="G150" s="48" t="str">
        <f t="shared" si="32"/>
        <v/>
      </c>
    </row>
    <row r="151" spans="1:7" s="5" customFormat="1" ht="14.25">
      <c r="A151" s="44"/>
      <c r="B151" s="53" t="s">
        <v>104</v>
      </c>
      <c r="C151" s="46" t="s">
        <v>2</v>
      </c>
      <c r="D151" s="60">
        <f>(D75*2)+4+6+1</f>
        <v>91</v>
      </c>
      <c r="E151" s="22"/>
      <c r="F151" s="27"/>
      <c r="G151" s="48" t="str">
        <f t="shared" si="32"/>
        <v/>
      </c>
    </row>
    <row r="152" spans="1:7" s="5" customFormat="1" ht="14.25">
      <c r="A152" s="44"/>
      <c r="B152" s="53" t="s">
        <v>105</v>
      </c>
      <c r="C152" s="46" t="s">
        <v>2</v>
      </c>
      <c r="D152" s="60">
        <v>46</v>
      </c>
      <c r="E152" s="22"/>
      <c r="F152" s="27"/>
      <c r="G152" s="48" t="str">
        <f t="shared" si="32"/>
        <v/>
      </c>
    </row>
    <row r="153" spans="1:7" s="5" customFormat="1" ht="14.25">
      <c r="A153" s="44"/>
      <c r="B153" s="53" t="s">
        <v>106</v>
      </c>
      <c r="C153" s="57" t="s">
        <v>6</v>
      </c>
      <c r="D153" s="47">
        <v>1</v>
      </c>
      <c r="E153" s="22"/>
      <c r="F153" s="23"/>
      <c r="G153" s="48" t="str">
        <f t="shared" si="32"/>
        <v/>
      </c>
    </row>
    <row r="154" spans="1:7" s="5" customFormat="1" ht="14.25">
      <c r="A154" s="44"/>
      <c r="B154" s="45" t="s">
        <v>107</v>
      </c>
      <c r="C154" s="46" t="s">
        <v>6</v>
      </c>
      <c r="D154" s="47">
        <v>1</v>
      </c>
      <c r="E154" s="22"/>
      <c r="F154" s="23"/>
      <c r="G154" s="48" t="str">
        <f t="shared" si="32"/>
        <v/>
      </c>
    </row>
    <row r="155" spans="1:7" s="5" customFormat="1" ht="14.25">
      <c r="A155" s="62"/>
      <c r="B155" s="63" t="s">
        <v>9</v>
      </c>
      <c r="C155" s="64"/>
      <c r="D155" s="65"/>
      <c r="E155" s="28"/>
      <c r="F155" s="29"/>
      <c r="G155" s="61">
        <f>SUM(G148:G154)</f>
        <v>0</v>
      </c>
    </row>
    <row r="156" spans="1:7" s="5" customFormat="1" ht="14.25">
      <c r="A156" s="44"/>
      <c r="B156" s="51"/>
      <c r="C156" s="46"/>
      <c r="D156" s="47"/>
      <c r="E156" s="22"/>
      <c r="F156" s="23"/>
      <c r="G156" s="54"/>
    </row>
    <row r="157" spans="1:7" s="5" customFormat="1" ht="14.25">
      <c r="A157" s="39" t="s">
        <v>178</v>
      </c>
      <c r="B157" s="40" t="s">
        <v>108</v>
      </c>
      <c r="C157" s="41"/>
      <c r="D157" s="42"/>
      <c r="E157" s="20"/>
      <c r="F157" s="21"/>
      <c r="G157" s="43"/>
    </row>
    <row r="158" spans="1:7" s="5" customFormat="1" ht="14.25">
      <c r="A158" s="59"/>
      <c r="B158" s="58" t="s">
        <v>109</v>
      </c>
      <c r="C158" s="57" t="s">
        <v>6</v>
      </c>
      <c r="D158" s="47">
        <v>1</v>
      </c>
      <c r="E158" s="22"/>
      <c r="F158" s="23"/>
      <c r="G158" s="48" t="str">
        <f t="shared" ref="G158:G165" si="33">IF(E158&lt;&gt;"",E158*F158,"")</f>
        <v/>
      </c>
    </row>
    <row r="159" spans="1:7" s="5" customFormat="1" ht="14.25">
      <c r="A159" s="59"/>
      <c r="B159" s="58" t="s">
        <v>110</v>
      </c>
      <c r="C159" s="57" t="s">
        <v>6</v>
      </c>
      <c r="D159" s="60">
        <v>2</v>
      </c>
      <c r="E159" s="22"/>
      <c r="F159" s="23"/>
      <c r="G159" s="48" t="str">
        <f t="shared" si="33"/>
        <v/>
      </c>
    </row>
    <row r="160" spans="1:7" s="5" customFormat="1" ht="14.25">
      <c r="A160" s="59"/>
      <c r="B160" s="50" t="s">
        <v>111</v>
      </c>
      <c r="C160" s="46" t="s">
        <v>2</v>
      </c>
      <c r="D160" s="60">
        <v>2</v>
      </c>
      <c r="E160" s="22"/>
      <c r="F160" s="23"/>
      <c r="G160" s="48" t="str">
        <f t="shared" si="33"/>
        <v/>
      </c>
    </row>
    <row r="161" spans="1:7" s="5" customFormat="1" ht="14.25">
      <c r="A161" s="59"/>
      <c r="B161" s="50" t="s">
        <v>112</v>
      </c>
      <c r="C161" s="46" t="s">
        <v>6</v>
      </c>
      <c r="D161" s="60">
        <v>1</v>
      </c>
      <c r="E161" s="22"/>
      <c r="F161" s="23"/>
      <c r="G161" s="48" t="str">
        <f t="shared" si="33"/>
        <v/>
      </c>
    </row>
    <row r="162" spans="1:7" s="5" customFormat="1" ht="14.25">
      <c r="A162" s="59"/>
      <c r="B162" s="58" t="s">
        <v>113</v>
      </c>
      <c r="C162" s="46" t="s">
        <v>6</v>
      </c>
      <c r="D162" s="60">
        <v>1</v>
      </c>
      <c r="E162" s="22"/>
      <c r="F162" s="23"/>
      <c r="G162" s="48" t="str">
        <f t="shared" si="33"/>
        <v/>
      </c>
    </row>
    <row r="163" spans="1:7" s="5" customFormat="1" ht="14.25">
      <c r="A163" s="59"/>
      <c r="B163" s="50" t="s">
        <v>114</v>
      </c>
      <c r="C163" s="46" t="s">
        <v>2</v>
      </c>
      <c r="D163" s="60">
        <v>2</v>
      </c>
      <c r="E163" s="22"/>
      <c r="F163" s="23"/>
      <c r="G163" s="48" t="str">
        <f t="shared" si="33"/>
        <v/>
      </c>
    </row>
    <row r="164" spans="1:7" s="5" customFormat="1" ht="14.25">
      <c r="A164" s="44"/>
      <c r="B164" s="58" t="s">
        <v>115</v>
      </c>
      <c r="C164" s="57" t="s">
        <v>6</v>
      </c>
      <c r="D164" s="60">
        <v>1</v>
      </c>
      <c r="E164" s="22"/>
      <c r="F164" s="23"/>
      <c r="G164" s="48" t="str">
        <f t="shared" si="33"/>
        <v/>
      </c>
    </row>
    <row r="165" spans="1:7" s="5" customFormat="1" ht="14.25">
      <c r="A165" s="44"/>
      <c r="B165" s="50" t="s">
        <v>98</v>
      </c>
      <c r="C165" s="46" t="s">
        <v>6</v>
      </c>
      <c r="D165" s="47">
        <v>1</v>
      </c>
      <c r="E165" s="22"/>
      <c r="F165" s="23"/>
      <c r="G165" s="48" t="str">
        <f t="shared" si="33"/>
        <v/>
      </c>
    </row>
    <row r="166" spans="1:7" s="5" customFormat="1" ht="14.25">
      <c r="A166" s="62"/>
      <c r="B166" s="63" t="s">
        <v>9</v>
      </c>
      <c r="C166" s="64"/>
      <c r="D166" s="65"/>
      <c r="E166" s="28"/>
      <c r="F166" s="29"/>
      <c r="G166" s="61">
        <f>SUM(G158:G165)</f>
        <v>0</v>
      </c>
    </row>
    <row r="167" spans="1:7" s="5" customFormat="1" ht="14.25">
      <c r="A167" s="44"/>
      <c r="B167" s="51"/>
      <c r="C167" s="46"/>
      <c r="D167" s="47"/>
      <c r="E167" s="22"/>
      <c r="F167" s="23"/>
      <c r="G167" s="54"/>
    </row>
    <row r="168" spans="1:7" s="5" customFormat="1" ht="14.25">
      <c r="A168" s="39" t="s">
        <v>180</v>
      </c>
      <c r="B168" s="40" t="s">
        <v>116</v>
      </c>
      <c r="C168" s="41"/>
      <c r="D168" s="42"/>
      <c r="E168" s="20"/>
      <c r="F168" s="21"/>
      <c r="G168" s="43"/>
    </row>
    <row r="169" spans="1:7" s="5" customFormat="1" ht="14.25">
      <c r="A169" s="59"/>
      <c r="B169" s="58" t="s">
        <v>117</v>
      </c>
      <c r="C169" s="57" t="s">
        <v>6</v>
      </c>
      <c r="D169" s="47">
        <v>15</v>
      </c>
      <c r="E169" s="22"/>
      <c r="F169" s="23"/>
      <c r="G169" s="48" t="str">
        <f t="shared" ref="G169:G171" si="34">IF(E169&lt;&gt;"",E169*F169,"")</f>
        <v/>
      </c>
    </row>
    <row r="170" spans="1:7" s="5" customFormat="1" ht="14.25">
      <c r="A170" s="59"/>
      <c r="B170" s="50" t="s">
        <v>112</v>
      </c>
      <c r="C170" s="46" t="s">
        <v>6</v>
      </c>
      <c r="D170" s="47">
        <v>15</v>
      </c>
      <c r="E170" s="22"/>
      <c r="F170" s="23"/>
      <c r="G170" s="48" t="str">
        <f t="shared" si="34"/>
        <v/>
      </c>
    </row>
    <row r="171" spans="1:7" s="5" customFormat="1" ht="14.25">
      <c r="A171" s="59"/>
      <c r="B171" s="58" t="s">
        <v>113</v>
      </c>
      <c r="C171" s="46" t="s">
        <v>6</v>
      </c>
      <c r="D171" s="47">
        <v>15</v>
      </c>
      <c r="E171" s="22"/>
      <c r="F171" s="23"/>
      <c r="G171" s="48" t="str">
        <f t="shared" si="34"/>
        <v/>
      </c>
    </row>
    <row r="172" spans="1:7" s="5" customFormat="1" ht="14.25">
      <c r="A172" s="62"/>
      <c r="B172" s="63" t="s">
        <v>9</v>
      </c>
      <c r="C172" s="64"/>
      <c r="D172" s="65"/>
      <c r="E172" s="28"/>
      <c r="F172" s="29"/>
      <c r="G172" s="61">
        <f>SUM(G169:G171)</f>
        <v>0</v>
      </c>
    </row>
    <row r="173" spans="1:7" s="5" customFormat="1" ht="14.25">
      <c r="A173" s="39" t="s">
        <v>181</v>
      </c>
      <c r="B173" s="40" t="s">
        <v>118</v>
      </c>
      <c r="C173" s="41"/>
      <c r="D173" s="42"/>
      <c r="E173" s="20"/>
      <c r="F173" s="21"/>
      <c r="G173" s="43"/>
    </row>
    <row r="174" spans="1:7" s="5" customFormat="1" ht="14.25">
      <c r="A174" s="59"/>
      <c r="B174" s="58" t="s">
        <v>119</v>
      </c>
      <c r="C174" s="57" t="s">
        <v>2</v>
      </c>
      <c r="D174" s="47">
        <v>1</v>
      </c>
      <c r="E174" s="22"/>
      <c r="F174" s="23"/>
      <c r="G174" s="48" t="str">
        <f t="shared" ref="G174:G177" si="35">IF(E174&lt;&gt;"",E174*F174,"")</f>
        <v/>
      </c>
    </row>
    <row r="175" spans="1:7" s="5" customFormat="1" ht="14.25">
      <c r="A175" s="59"/>
      <c r="B175" s="58" t="s">
        <v>163</v>
      </c>
      <c r="C175" s="57" t="s">
        <v>2</v>
      </c>
      <c r="D175" s="47">
        <v>27</v>
      </c>
      <c r="E175" s="22"/>
      <c r="F175" s="23"/>
      <c r="G175" s="48" t="str">
        <f t="shared" si="35"/>
        <v/>
      </c>
    </row>
    <row r="176" spans="1:7" s="5" customFormat="1" ht="14.25">
      <c r="A176" s="44"/>
      <c r="B176" s="58" t="s">
        <v>120</v>
      </c>
      <c r="C176" s="57" t="s">
        <v>6</v>
      </c>
      <c r="D176" s="47">
        <v>1</v>
      </c>
      <c r="E176" s="22"/>
      <c r="F176" s="23"/>
      <c r="G176" s="48" t="str">
        <f t="shared" si="35"/>
        <v/>
      </c>
    </row>
    <row r="177" spans="1:7" s="5" customFormat="1" ht="14.25">
      <c r="A177" s="44"/>
      <c r="B177" s="50" t="s">
        <v>98</v>
      </c>
      <c r="C177" s="46" t="s">
        <v>6</v>
      </c>
      <c r="D177" s="47">
        <v>1</v>
      </c>
      <c r="E177" s="22"/>
      <c r="F177" s="23"/>
      <c r="G177" s="48" t="str">
        <f t="shared" si="35"/>
        <v/>
      </c>
    </row>
    <row r="178" spans="1:7" s="5" customFormat="1" ht="14.25">
      <c r="A178" s="62"/>
      <c r="B178" s="63" t="s">
        <v>9</v>
      </c>
      <c r="C178" s="64"/>
      <c r="D178" s="65"/>
      <c r="E178" s="28"/>
      <c r="F178" s="29"/>
      <c r="G178" s="61">
        <f>SUM(G174:G177)</f>
        <v>0</v>
      </c>
    </row>
    <row r="179" spans="1:7" s="5" customFormat="1" ht="14.25">
      <c r="A179" s="39" t="s">
        <v>182</v>
      </c>
      <c r="B179" s="40" t="s">
        <v>121</v>
      </c>
      <c r="C179" s="41"/>
      <c r="D179" s="42"/>
      <c r="E179" s="20"/>
      <c r="F179" s="21"/>
      <c r="G179" s="43"/>
    </row>
    <row r="180" spans="1:7" s="5" customFormat="1" ht="14.25">
      <c r="A180" s="59"/>
      <c r="B180" s="58" t="s">
        <v>122</v>
      </c>
      <c r="C180" s="57" t="s">
        <v>123</v>
      </c>
      <c r="D180" s="47"/>
      <c r="E180" s="22"/>
      <c r="F180" s="23"/>
      <c r="G180" s="48"/>
    </row>
    <row r="181" spans="1:7" s="5" customFormat="1" ht="14.25">
      <c r="A181" s="59"/>
      <c r="B181" s="58" t="s">
        <v>124</v>
      </c>
      <c r="C181" s="57" t="s">
        <v>2</v>
      </c>
      <c r="D181" s="47">
        <v>12</v>
      </c>
      <c r="E181" s="22"/>
      <c r="F181" s="23"/>
      <c r="G181" s="48">
        <f>F181*E181</f>
        <v>0</v>
      </c>
    </row>
    <row r="182" spans="1:7" s="5" customFormat="1" ht="14.25">
      <c r="A182" s="44"/>
      <c r="B182" s="58" t="s">
        <v>125</v>
      </c>
      <c r="C182" s="57" t="s">
        <v>6</v>
      </c>
      <c r="D182" s="47">
        <v>1</v>
      </c>
      <c r="E182" s="22"/>
      <c r="F182" s="23"/>
      <c r="G182" s="48">
        <f t="shared" ref="G182:G184" si="36">F182*E182</f>
        <v>0</v>
      </c>
    </row>
    <row r="183" spans="1:7" s="5" customFormat="1" ht="14.25">
      <c r="A183" s="44"/>
      <c r="B183" s="58" t="s">
        <v>80</v>
      </c>
      <c r="C183" s="46" t="s">
        <v>6</v>
      </c>
      <c r="D183" s="47">
        <v>1</v>
      </c>
      <c r="E183" s="22"/>
      <c r="F183" s="23"/>
      <c r="G183" s="48">
        <f t="shared" si="36"/>
        <v>0</v>
      </c>
    </row>
    <row r="184" spans="1:7" s="5" customFormat="1" ht="14.25">
      <c r="A184" s="44"/>
      <c r="B184" s="50" t="s">
        <v>98</v>
      </c>
      <c r="C184" s="46" t="s">
        <v>6</v>
      </c>
      <c r="D184" s="47">
        <v>1</v>
      </c>
      <c r="E184" s="22"/>
      <c r="F184" s="23"/>
      <c r="G184" s="48">
        <f t="shared" si="36"/>
        <v>0</v>
      </c>
    </row>
    <row r="185" spans="1:7" s="5" customFormat="1" ht="14.25">
      <c r="A185" s="62"/>
      <c r="B185" s="63" t="s">
        <v>9</v>
      </c>
      <c r="C185" s="64"/>
      <c r="D185" s="65"/>
      <c r="E185" s="28"/>
      <c r="F185" s="29"/>
      <c r="G185" s="61">
        <f>SUM(G180:G184)</f>
        <v>0</v>
      </c>
    </row>
    <row r="186" spans="1:7" s="5" customFormat="1" ht="14.25">
      <c r="A186" s="59"/>
      <c r="B186" s="55" t="s">
        <v>126</v>
      </c>
      <c r="C186" s="46"/>
      <c r="D186" s="47"/>
      <c r="E186" s="22"/>
      <c r="F186" s="23"/>
      <c r="G186" s="48"/>
    </row>
    <row r="187" spans="1:7" s="5" customFormat="1" ht="14.25">
      <c r="A187" s="80" t="s">
        <v>166</v>
      </c>
      <c r="B187" s="45" t="str">
        <f>B7</f>
        <v>PREPARATION DE CHANTIER</v>
      </c>
      <c r="C187" s="46" t="s">
        <v>6</v>
      </c>
      <c r="D187" s="47"/>
      <c r="E187" s="22"/>
      <c r="F187" s="32"/>
      <c r="G187" s="48">
        <f>G11</f>
        <v>0</v>
      </c>
    </row>
    <row r="188" spans="1:7" s="5" customFormat="1" ht="14.25">
      <c r="A188" s="80" t="s">
        <v>167</v>
      </c>
      <c r="B188" s="45" t="str">
        <f>B12</f>
        <v>RESEAU DE TERRE</v>
      </c>
      <c r="C188" s="46" t="s">
        <v>6</v>
      </c>
      <c r="D188" s="47"/>
      <c r="E188" s="22"/>
      <c r="F188" s="32"/>
      <c r="G188" s="48">
        <f>G16</f>
        <v>0</v>
      </c>
    </row>
    <row r="189" spans="1:7" s="5" customFormat="1" ht="14.25">
      <c r="A189" s="80" t="s">
        <v>168</v>
      </c>
      <c r="B189" s="45" t="str">
        <f>B18</f>
        <v>AGBT - EL18.70</v>
      </c>
      <c r="C189" s="46" t="s">
        <v>6</v>
      </c>
      <c r="D189" s="47"/>
      <c r="E189" s="22"/>
      <c r="F189" s="32"/>
      <c r="G189" s="48">
        <f>G23</f>
        <v>0</v>
      </c>
    </row>
    <row r="190" spans="1:7" s="5" customFormat="1" ht="14.25">
      <c r="A190" s="80" t="s">
        <v>169</v>
      </c>
      <c r="B190" s="45" t="str">
        <f>B24</f>
        <v>AGBT  ONDULE - EL18.71</v>
      </c>
      <c r="C190" s="46" t="s">
        <v>6</v>
      </c>
      <c r="D190" s="47"/>
      <c r="E190" s="22"/>
      <c r="F190" s="32"/>
      <c r="G190" s="48">
        <f>G26</f>
        <v>0</v>
      </c>
    </row>
    <row r="191" spans="1:7" s="5" customFormat="1" ht="14.25">
      <c r="A191" s="80" t="s">
        <v>170</v>
      </c>
      <c r="B191" s="45" t="str">
        <f>B27</f>
        <v>TABLEAUX DIVISIONNAIRES SECTEUR/ONDULE</v>
      </c>
      <c r="C191" s="46" t="s">
        <v>6</v>
      </c>
      <c r="D191" s="47"/>
      <c r="E191" s="22"/>
      <c r="F191" s="32"/>
      <c r="G191" s="48">
        <f>G39</f>
        <v>0</v>
      </c>
    </row>
    <row r="192" spans="1:7" s="5" customFormat="1" ht="14.25">
      <c r="A192" s="80" t="s">
        <v>171</v>
      </c>
      <c r="B192" s="45" t="str">
        <f>B40</f>
        <v>SUPPORTS DE DISTRIBUTION</v>
      </c>
      <c r="C192" s="46" t="s">
        <v>6</v>
      </c>
      <c r="D192" s="47"/>
      <c r="E192" s="22"/>
      <c r="F192" s="33"/>
      <c r="G192" s="48">
        <f>G48</f>
        <v>0</v>
      </c>
    </row>
    <row r="193" spans="1:7" s="5" customFormat="1" ht="14.25">
      <c r="A193" s="80" t="s">
        <v>172</v>
      </c>
      <c r="B193" s="45" t="str">
        <f>B49</f>
        <v>DISTRIBUTION TERMINALE</v>
      </c>
      <c r="C193" s="46" t="s">
        <v>6</v>
      </c>
      <c r="D193" s="47"/>
      <c r="E193" s="22"/>
      <c r="F193" s="33"/>
      <c r="G193" s="48">
        <f>G53</f>
        <v>0</v>
      </c>
    </row>
    <row r="194" spans="1:7" s="5" customFormat="1" ht="14.25">
      <c r="A194" s="80" t="s">
        <v>173</v>
      </c>
      <c r="B194" s="81" t="str">
        <f>B54</f>
        <v>ECLAIRAGES ET APPAREILLAGES</v>
      </c>
      <c r="C194" s="46" t="s">
        <v>6</v>
      </c>
      <c r="D194" s="47"/>
      <c r="E194" s="22"/>
      <c r="F194" s="33"/>
      <c r="G194" s="48">
        <f>G76</f>
        <v>0</v>
      </c>
    </row>
    <row r="195" spans="1:7" s="5" customFormat="1" ht="14.25">
      <c r="A195" s="80" t="s">
        <v>174</v>
      </c>
      <c r="B195" s="45" t="str">
        <f>B77</f>
        <v xml:space="preserve">ALIMENTATIONS SPECIALISEES </v>
      </c>
      <c r="C195" s="46" t="s">
        <v>6</v>
      </c>
      <c r="D195" s="47"/>
      <c r="E195" s="22"/>
      <c r="F195" s="33"/>
      <c r="G195" s="48">
        <f>G118</f>
        <v>0</v>
      </c>
    </row>
    <row r="196" spans="1:7" s="5" customFormat="1" ht="14.25">
      <c r="A196" s="80" t="s">
        <v>175</v>
      </c>
      <c r="B196" s="45" t="str">
        <f>B120</f>
        <v>ECLAIRAGE DE SECURITE</v>
      </c>
      <c r="C196" s="46" t="s">
        <v>6</v>
      </c>
      <c r="D196" s="47"/>
      <c r="E196" s="22"/>
      <c r="F196" s="33"/>
      <c r="G196" s="48">
        <f>G126</f>
        <v>0</v>
      </c>
    </row>
    <row r="197" spans="1:7" s="5" customFormat="1" ht="14.25">
      <c r="A197" s="80" t="s">
        <v>176</v>
      </c>
      <c r="B197" s="45" t="str">
        <f>B127</f>
        <v>SYSTEME DE SECURITE INCENDIE</v>
      </c>
      <c r="C197" s="46" t="s">
        <v>6</v>
      </c>
      <c r="D197" s="47"/>
      <c r="E197" s="22"/>
      <c r="F197" s="33"/>
      <c r="G197" s="48">
        <f>G146</f>
        <v>0</v>
      </c>
    </row>
    <row r="198" spans="1:7" s="5" customFormat="1" ht="14.25">
      <c r="A198" s="80" t="s">
        <v>177</v>
      </c>
      <c r="B198" s="45" t="str">
        <f>B147</f>
        <v>PRE-CÂBLAGE VDI</v>
      </c>
      <c r="C198" s="46" t="s">
        <v>6</v>
      </c>
      <c r="D198" s="47"/>
      <c r="E198" s="22"/>
      <c r="F198" s="33"/>
      <c r="G198" s="48">
        <f>G155</f>
        <v>0</v>
      </c>
    </row>
    <row r="199" spans="1:7" s="5" customFormat="1" ht="14.25">
      <c r="A199" s="80" t="s">
        <v>178</v>
      </c>
      <c r="B199" s="45" t="str">
        <f>B157</f>
        <v>CONTROLE D'ACCES</v>
      </c>
      <c r="C199" s="46" t="s">
        <v>6</v>
      </c>
      <c r="D199" s="47"/>
      <c r="E199" s="22"/>
      <c r="F199" s="33"/>
      <c r="G199" s="48">
        <f>G166</f>
        <v>0</v>
      </c>
    </row>
    <row r="200" spans="1:7" s="5" customFormat="1" ht="14.25">
      <c r="A200" s="80" t="s">
        <v>180</v>
      </c>
      <c r="B200" s="45" t="str">
        <f>B168</f>
        <v>INTERLOCKAGE DES PORTES</v>
      </c>
      <c r="C200" s="46" t="s">
        <v>6</v>
      </c>
      <c r="D200" s="47"/>
      <c r="E200" s="22"/>
      <c r="F200" s="33"/>
      <c r="G200" s="48">
        <f>G172</f>
        <v>0</v>
      </c>
    </row>
    <row r="201" spans="1:7" s="5" customFormat="1" ht="14.25">
      <c r="A201" s="80" t="s">
        <v>181</v>
      </c>
      <c r="B201" s="45" t="str">
        <f>B173</f>
        <v>INTERPHONIE LABORATOIRE</v>
      </c>
      <c r="C201" s="46" t="s">
        <v>6</v>
      </c>
      <c r="D201" s="47"/>
      <c r="E201" s="22"/>
      <c r="F201" s="33"/>
      <c r="G201" s="48">
        <f>G178</f>
        <v>0</v>
      </c>
    </row>
    <row r="202" spans="1:7" s="5" customFormat="1" ht="14.25">
      <c r="A202" s="80" t="s">
        <v>182</v>
      </c>
      <c r="B202" s="45" t="str">
        <f>B179</f>
        <v>INTRUSION</v>
      </c>
      <c r="C202" s="46" t="s">
        <v>6</v>
      </c>
      <c r="D202" s="47"/>
      <c r="E202" s="22"/>
      <c r="F202" s="33"/>
      <c r="G202" s="48">
        <f>G185</f>
        <v>0</v>
      </c>
    </row>
    <row r="203" spans="1:7" s="5" customFormat="1" ht="14.25">
      <c r="A203" s="80"/>
      <c r="B203" s="45" t="s">
        <v>186</v>
      </c>
      <c r="C203" s="46" t="s">
        <v>187</v>
      </c>
      <c r="D203" s="47">
        <v>1</v>
      </c>
      <c r="E203" s="22"/>
      <c r="F203" s="33"/>
      <c r="G203" s="48">
        <f>G185</f>
        <v>0</v>
      </c>
    </row>
    <row r="204" spans="1:7" s="5" customFormat="1" ht="14.25">
      <c r="A204" s="80"/>
      <c r="B204" s="45"/>
      <c r="C204" s="46"/>
      <c r="D204" s="47"/>
      <c r="E204" s="22"/>
      <c r="F204" s="33"/>
      <c r="G204" s="48"/>
    </row>
    <row r="205" spans="1:7" s="107" customFormat="1" ht="20.100000000000001" customHeight="1">
      <c r="A205" s="102"/>
      <c r="B205" s="103" t="s">
        <v>188</v>
      </c>
      <c r="C205" s="36"/>
      <c r="D205" s="104"/>
      <c r="E205" s="104"/>
      <c r="F205" s="105"/>
      <c r="G205" s="106"/>
    </row>
    <row r="206" spans="1:7" s="107" customFormat="1" ht="20.100000000000001" customHeight="1">
      <c r="A206" s="108"/>
      <c r="B206" s="109"/>
      <c r="C206" s="22"/>
      <c r="D206" s="110"/>
      <c r="E206" s="111"/>
      <c r="F206" s="112"/>
      <c r="G206" s="113">
        <f t="shared" ref="G206:G218" si="37">F206*E206</f>
        <v>0</v>
      </c>
    </row>
    <row r="207" spans="1:7" s="107" customFormat="1" ht="20.100000000000001" customHeight="1">
      <c r="A207" s="108"/>
      <c r="B207" s="109"/>
      <c r="C207" s="22"/>
      <c r="D207" s="110"/>
      <c r="E207" s="111"/>
      <c r="F207" s="112"/>
      <c r="G207" s="113">
        <f t="shared" si="37"/>
        <v>0</v>
      </c>
    </row>
    <row r="208" spans="1:7" s="107" customFormat="1" ht="20.100000000000001" customHeight="1">
      <c r="A208" s="108"/>
      <c r="B208" s="109"/>
      <c r="C208" s="22"/>
      <c r="D208" s="110"/>
      <c r="E208" s="111"/>
      <c r="F208" s="112"/>
      <c r="G208" s="113">
        <f t="shared" si="37"/>
        <v>0</v>
      </c>
    </row>
    <row r="209" spans="1:8" s="107" customFormat="1" ht="20.100000000000001" customHeight="1">
      <c r="A209" s="108"/>
      <c r="B209" s="109"/>
      <c r="C209" s="22"/>
      <c r="D209" s="110"/>
      <c r="E209" s="111"/>
      <c r="F209" s="112"/>
      <c r="G209" s="113">
        <f t="shared" si="37"/>
        <v>0</v>
      </c>
    </row>
    <row r="210" spans="1:8" s="107" customFormat="1" ht="20.100000000000001" customHeight="1">
      <c r="A210" s="108"/>
      <c r="B210" s="109"/>
      <c r="C210" s="22"/>
      <c r="D210" s="110"/>
      <c r="E210" s="111"/>
      <c r="F210" s="112"/>
      <c r="G210" s="113">
        <f t="shared" si="37"/>
        <v>0</v>
      </c>
    </row>
    <row r="211" spans="1:8" s="107" customFormat="1" ht="20.100000000000001" customHeight="1">
      <c r="A211" s="108"/>
      <c r="B211" s="109"/>
      <c r="C211" s="22"/>
      <c r="D211" s="110"/>
      <c r="E211" s="111"/>
      <c r="F211" s="112"/>
      <c r="G211" s="113">
        <f t="shared" si="37"/>
        <v>0</v>
      </c>
    </row>
    <row r="212" spans="1:8" s="107" customFormat="1" ht="20.100000000000001" customHeight="1">
      <c r="A212" s="108"/>
      <c r="B212" s="109"/>
      <c r="C212" s="22"/>
      <c r="D212" s="110"/>
      <c r="E212" s="111"/>
      <c r="F212" s="112"/>
      <c r="G212" s="113">
        <f t="shared" si="37"/>
        <v>0</v>
      </c>
    </row>
    <row r="213" spans="1:8" s="107" customFormat="1" ht="20.100000000000001" customHeight="1">
      <c r="A213" s="108"/>
      <c r="B213" s="109"/>
      <c r="C213" s="22"/>
      <c r="D213" s="110"/>
      <c r="E213" s="111"/>
      <c r="F213" s="112"/>
      <c r="G213" s="113">
        <f t="shared" si="37"/>
        <v>0</v>
      </c>
    </row>
    <row r="214" spans="1:8" s="107" customFormat="1" ht="20.100000000000001" customHeight="1">
      <c r="A214" s="108"/>
      <c r="B214" s="109"/>
      <c r="C214" s="22"/>
      <c r="D214" s="110"/>
      <c r="E214" s="111"/>
      <c r="F214" s="112"/>
      <c r="G214" s="113">
        <f t="shared" si="37"/>
        <v>0</v>
      </c>
    </row>
    <row r="215" spans="1:8" s="107" customFormat="1" ht="20.100000000000001" customHeight="1">
      <c r="A215" s="108"/>
      <c r="B215" s="109"/>
      <c r="C215" s="22"/>
      <c r="D215" s="110"/>
      <c r="E215" s="111"/>
      <c r="F215" s="112"/>
      <c r="G215" s="113">
        <f t="shared" si="37"/>
        <v>0</v>
      </c>
    </row>
    <row r="216" spans="1:8" s="107" customFormat="1" ht="20.100000000000001" customHeight="1">
      <c r="A216" s="108"/>
      <c r="B216" s="109"/>
      <c r="C216" s="22"/>
      <c r="D216" s="110"/>
      <c r="E216" s="111"/>
      <c r="F216" s="112"/>
      <c r="G216" s="113">
        <f t="shared" si="37"/>
        <v>0</v>
      </c>
    </row>
    <row r="217" spans="1:8" s="107" customFormat="1" ht="20.100000000000001" customHeight="1">
      <c r="A217" s="108"/>
      <c r="B217" s="109"/>
      <c r="C217" s="22"/>
      <c r="D217" s="110"/>
      <c r="E217" s="111"/>
      <c r="F217" s="112"/>
      <c r="G217" s="113">
        <f t="shared" si="37"/>
        <v>0</v>
      </c>
    </row>
    <row r="218" spans="1:8" s="107" customFormat="1" ht="20.100000000000001" customHeight="1">
      <c r="A218" s="114"/>
      <c r="B218" s="115"/>
      <c r="C218" s="28"/>
      <c r="D218" s="116"/>
      <c r="E218" s="117"/>
      <c r="F218" s="118"/>
      <c r="G218" s="119">
        <f t="shared" si="37"/>
        <v>0</v>
      </c>
    </row>
    <row r="219" spans="1:8" s="5" customFormat="1" ht="24.95" customHeight="1">
      <c r="A219" s="99" t="s">
        <v>127</v>
      </c>
      <c r="B219" s="100"/>
      <c r="C219" s="100"/>
      <c r="D219" s="100"/>
      <c r="E219" s="100"/>
      <c r="F219" s="101"/>
      <c r="G219" s="82">
        <f>SUM(G186:G218)</f>
        <v>0</v>
      </c>
      <c r="H219" s="7"/>
    </row>
    <row r="220" spans="1:8" s="5" customFormat="1" ht="24.95" customHeight="1" thickBot="1">
      <c r="A220" s="96" t="s">
        <v>128</v>
      </c>
      <c r="B220" s="97"/>
      <c r="C220" s="97"/>
      <c r="D220" s="97"/>
      <c r="E220" s="97"/>
      <c r="F220" s="98"/>
      <c r="G220" s="83">
        <f>G219*0.2</f>
        <v>0</v>
      </c>
    </row>
    <row r="221" spans="1:8" s="5" customFormat="1" ht="24.95" customHeight="1" thickTop="1">
      <c r="A221" s="85" t="s">
        <v>129</v>
      </c>
      <c r="B221" s="86"/>
      <c r="C221" s="86"/>
      <c r="D221" s="86"/>
      <c r="E221" s="86"/>
      <c r="F221" s="87"/>
      <c r="G221" s="84">
        <f>G219+G220</f>
        <v>0</v>
      </c>
    </row>
    <row r="222" spans="1:8" s="13" customFormat="1" ht="18">
      <c r="A222" s="8"/>
      <c r="B222" s="9"/>
      <c r="C222" s="10"/>
      <c r="D222" s="11"/>
      <c r="E222" s="11"/>
      <c r="F222" s="11"/>
      <c r="G222" s="12"/>
    </row>
    <row r="223" spans="1:8" s="13" customFormat="1" ht="18">
      <c r="A223" s="8"/>
      <c r="B223" s="9"/>
      <c r="C223" s="10"/>
      <c r="D223" s="11"/>
      <c r="E223" s="11"/>
      <c r="F223" s="11"/>
      <c r="G223" s="12"/>
    </row>
    <row r="224" spans="1:8" s="13" customFormat="1" ht="18">
      <c r="A224" s="8"/>
      <c r="B224" s="9"/>
      <c r="C224" s="10"/>
      <c r="D224" s="11"/>
      <c r="E224" s="11"/>
      <c r="F224" s="11"/>
      <c r="G224" s="12"/>
    </row>
    <row r="225" spans="1:7" s="13" customFormat="1" ht="18">
      <c r="A225" s="8"/>
      <c r="B225" s="9"/>
      <c r="C225" s="10"/>
      <c r="D225" s="11"/>
      <c r="E225" s="11"/>
      <c r="F225" s="11"/>
      <c r="G225" s="12"/>
    </row>
    <row r="226" spans="1:7" s="13" customFormat="1" ht="18">
      <c r="A226" s="8"/>
      <c r="B226" s="9"/>
      <c r="C226" s="10"/>
      <c r="D226" s="11"/>
      <c r="E226" s="11"/>
      <c r="F226" s="11"/>
      <c r="G226" s="12"/>
    </row>
    <row r="227" spans="1:7" s="13" customFormat="1" ht="18">
      <c r="A227" s="8"/>
      <c r="B227" s="9"/>
      <c r="C227" s="10"/>
      <c r="D227" s="11"/>
      <c r="E227" s="11"/>
      <c r="F227" s="11"/>
      <c r="G227" s="12"/>
    </row>
    <row r="228" spans="1:7" s="13" customFormat="1" ht="18">
      <c r="A228" s="8"/>
      <c r="B228" s="9"/>
      <c r="C228" s="10"/>
      <c r="D228" s="11"/>
      <c r="E228" s="11"/>
      <c r="F228" s="11"/>
      <c r="G228" s="12"/>
    </row>
    <row r="229" spans="1:7" s="13" customFormat="1" ht="18">
      <c r="A229" s="8"/>
      <c r="B229" s="9"/>
      <c r="C229" s="10"/>
      <c r="D229" s="11"/>
      <c r="E229" s="11"/>
      <c r="F229" s="11"/>
      <c r="G229" s="12"/>
    </row>
    <row r="230" spans="1:7" s="13" customFormat="1" ht="18">
      <c r="A230" s="8"/>
      <c r="B230" s="9"/>
      <c r="C230" s="10"/>
      <c r="D230" s="11"/>
      <c r="E230" s="11"/>
      <c r="F230" s="11"/>
      <c r="G230" s="12"/>
    </row>
    <row r="231" spans="1:7" s="13" customFormat="1" ht="18">
      <c r="A231" s="8"/>
      <c r="B231" s="9"/>
      <c r="C231" s="10"/>
      <c r="D231" s="11"/>
      <c r="E231" s="11"/>
      <c r="F231" s="11"/>
      <c r="G231" s="12"/>
    </row>
    <row r="232" spans="1:7" s="13" customFormat="1" ht="18">
      <c r="A232" s="8"/>
      <c r="B232" s="9"/>
      <c r="C232" s="10"/>
      <c r="D232" s="11"/>
      <c r="E232" s="11"/>
      <c r="F232" s="11"/>
      <c r="G232" s="12"/>
    </row>
    <row r="233" spans="1:7" s="13" customFormat="1" ht="18">
      <c r="A233" s="8"/>
      <c r="B233" s="9"/>
      <c r="C233" s="10"/>
      <c r="D233" s="11"/>
      <c r="E233" s="11"/>
      <c r="F233" s="11"/>
      <c r="G233" s="12"/>
    </row>
    <row r="234" spans="1:7" s="13" customFormat="1" ht="18">
      <c r="A234" s="8"/>
      <c r="B234" s="9"/>
      <c r="C234" s="10"/>
      <c r="D234" s="11"/>
      <c r="E234" s="11"/>
      <c r="F234" s="11"/>
      <c r="G234" s="12"/>
    </row>
    <row r="235" spans="1:7" s="13" customFormat="1" ht="18">
      <c r="A235" s="8"/>
      <c r="B235" s="9"/>
      <c r="C235" s="10"/>
      <c r="D235" s="11"/>
      <c r="E235" s="11"/>
      <c r="F235" s="11"/>
      <c r="G235" s="12"/>
    </row>
    <row r="236" spans="1:7" s="13" customFormat="1" ht="18">
      <c r="A236" s="8"/>
      <c r="B236" s="9"/>
      <c r="C236" s="10"/>
      <c r="D236" s="11"/>
      <c r="E236" s="11"/>
      <c r="F236" s="11"/>
      <c r="G236" s="12"/>
    </row>
    <row r="237" spans="1:7" s="13" customFormat="1" ht="18">
      <c r="A237" s="8"/>
      <c r="B237" s="9"/>
      <c r="C237" s="10"/>
      <c r="D237" s="11"/>
      <c r="E237" s="11"/>
      <c r="F237" s="11"/>
      <c r="G237" s="12"/>
    </row>
    <row r="238" spans="1:7" s="13" customFormat="1" ht="18">
      <c r="A238" s="8"/>
      <c r="B238" s="9"/>
      <c r="C238" s="10"/>
      <c r="D238" s="11"/>
      <c r="E238" s="11"/>
      <c r="F238" s="11"/>
      <c r="G238" s="12"/>
    </row>
    <row r="239" spans="1:7" s="13" customFormat="1" ht="18">
      <c r="A239" s="8"/>
      <c r="B239" s="9"/>
      <c r="C239" s="10"/>
      <c r="D239" s="11"/>
      <c r="E239" s="11"/>
      <c r="F239" s="11"/>
      <c r="G239" s="12"/>
    </row>
    <row r="240" spans="1:7" s="13" customFormat="1" ht="18">
      <c r="A240" s="8"/>
      <c r="B240" s="9"/>
      <c r="C240" s="10"/>
      <c r="D240" s="11"/>
      <c r="E240" s="11"/>
      <c r="F240" s="11"/>
      <c r="G240" s="12"/>
    </row>
    <row r="241" spans="1:7" s="13" customFormat="1" ht="18">
      <c r="A241" s="8"/>
      <c r="B241" s="9"/>
      <c r="C241" s="10"/>
      <c r="D241" s="11"/>
      <c r="E241" s="11"/>
      <c r="F241" s="11"/>
      <c r="G241" s="12"/>
    </row>
    <row r="242" spans="1:7" s="13" customFormat="1" ht="18">
      <c r="A242" s="8"/>
      <c r="B242" s="9"/>
      <c r="C242" s="10"/>
      <c r="D242" s="11"/>
      <c r="E242" s="11"/>
      <c r="F242" s="11"/>
      <c r="G242" s="12"/>
    </row>
    <row r="243" spans="1:7" s="13" customFormat="1" ht="18">
      <c r="A243" s="8"/>
      <c r="B243" s="9"/>
      <c r="C243" s="10"/>
      <c r="D243" s="11"/>
      <c r="E243" s="11"/>
      <c r="F243" s="11"/>
      <c r="G243" s="12"/>
    </row>
    <row r="244" spans="1:7" s="13" customFormat="1" ht="18">
      <c r="A244" s="8"/>
      <c r="B244" s="9"/>
      <c r="C244" s="10"/>
      <c r="D244" s="11"/>
      <c r="E244" s="11"/>
      <c r="F244" s="11"/>
      <c r="G244" s="12"/>
    </row>
    <row r="245" spans="1:7" s="13" customFormat="1" ht="18">
      <c r="A245" s="8"/>
      <c r="B245" s="9"/>
      <c r="C245" s="10"/>
      <c r="D245" s="11"/>
      <c r="E245" s="11"/>
      <c r="F245" s="11"/>
      <c r="G245" s="12"/>
    </row>
    <row r="246" spans="1:7" s="13" customFormat="1" ht="18">
      <c r="A246" s="8"/>
      <c r="B246" s="9"/>
      <c r="C246" s="10"/>
      <c r="D246" s="11"/>
      <c r="E246" s="11"/>
      <c r="F246" s="11"/>
      <c r="G246" s="12"/>
    </row>
    <row r="247" spans="1:7" s="13" customFormat="1" ht="18">
      <c r="A247" s="8"/>
      <c r="B247" s="9"/>
      <c r="C247" s="10"/>
      <c r="D247" s="11"/>
      <c r="E247" s="11"/>
      <c r="F247" s="11"/>
      <c r="G247" s="12"/>
    </row>
    <row r="248" spans="1:7" s="13" customFormat="1" ht="18">
      <c r="A248" s="8"/>
      <c r="B248" s="9"/>
      <c r="C248" s="10"/>
      <c r="D248" s="11"/>
      <c r="E248" s="11"/>
      <c r="F248" s="11"/>
      <c r="G248" s="12"/>
    </row>
    <row r="249" spans="1:7" s="13" customFormat="1" ht="18">
      <c r="A249" s="8"/>
      <c r="B249" s="9"/>
      <c r="C249" s="10"/>
      <c r="D249" s="11"/>
      <c r="E249" s="11"/>
      <c r="F249" s="11"/>
      <c r="G249" s="12"/>
    </row>
    <row r="250" spans="1:7" s="13" customFormat="1" ht="18">
      <c r="A250" s="8"/>
      <c r="B250" s="9"/>
      <c r="C250" s="10"/>
      <c r="D250" s="11"/>
      <c r="E250" s="11"/>
      <c r="F250" s="11"/>
      <c r="G250" s="12"/>
    </row>
    <row r="251" spans="1:7" s="13" customFormat="1" ht="18">
      <c r="A251" s="8"/>
      <c r="B251" s="9"/>
      <c r="C251" s="10"/>
      <c r="D251" s="11"/>
      <c r="E251" s="11"/>
      <c r="F251" s="11"/>
      <c r="G251" s="12"/>
    </row>
    <row r="252" spans="1:7" s="13" customFormat="1" ht="18">
      <c r="A252" s="8"/>
      <c r="B252" s="9"/>
      <c r="C252" s="10"/>
      <c r="D252" s="11"/>
      <c r="E252" s="11"/>
      <c r="F252" s="11"/>
      <c r="G252" s="12"/>
    </row>
    <row r="253" spans="1:7" s="13" customFormat="1" ht="18">
      <c r="A253" s="8"/>
      <c r="B253" s="9"/>
      <c r="C253" s="10"/>
      <c r="D253" s="11"/>
      <c r="E253" s="11"/>
      <c r="F253" s="11"/>
      <c r="G253" s="12"/>
    </row>
    <row r="254" spans="1:7" s="13" customFormat="1" ht="18">
      <c r="A254" s="8"/>
      <c r="B254" s="9"/>
      <c r="C254" s="10"/>
      <c r="D254" s="11"/>
      <c r="E254" s="11"/>
      <c r="F254" s="11"/>
      <c r="G254" s="12"/>
    </row>
    <row r="255" spans="1:7" s="13" customFormat="1" ht="18">
      <c r="A255" s="8"/>
      <c r="B255" s="9"/>
      <c r="C255" s="10"/>
      <c r="D255" s="11"/>
      <c r="E255" s="11"/>
      <c r="F255" s="11"/>
      <c r="G255" s="12"/>
    </row>
    <row r="256" spans="1:7" s="13" customFormat="1" ht="18">
      <c r="A256" s="8"/>
      <c r="B256" s="9"/>
      <c r="C256" s="10"/>
      <c r="D256" s="11"/>
      <c r="E256" s="11"/>
      <c r="F256" s="11"/>
      <c r="G256" s="12"/>
    </row>
    <row r="257" spans="1:7" s="13" customFormat="1" ht="18">
      <c r="A257" s="8"/>
      <c r="B257" s="9"/>
      <c r="C257" s="10"/>
      <c r="D257" s="11"/>
      <c r="E257" s="11"/>
      <c r="F257" s="11"/>
      <c r="G257" s="12"/>
    </row>
    <row r="258" spans="1:7" s="13" customFormat="1" ht="18">
      <c r="A258" s="8"/>
      <c r="B258" s="9"/>
      <c r="C258" s="10"/>
      <c r="D258" s="11"/>
      <c r="E258" s="11"/>
      <c r="F258" s="11"/>
      <c r="G258" s="12"/>
    </row>
    <row r="259" spans="1:7" s="13" customFormat="1" ht="18">
      <c r="A259" s="8"/>
      <c r="B259" s="9"/>
      <c r="C259" s="10"/>
      <c r="D259" s="11"/>
      <c r="E259" s="11"/>
      <c r="F259" s="11"/>
      <c r="G259" s="12"/>
    </row>
    <row r="260" spans="1:7" s="13" customFormat="1" ht="18">
      <c r="A260" s="8"/>
      <c r="B260" s="9"/>
      <c r="C260" s="10"/>
      <c r="D260" s="11"/>
      <c r="E260" s="11"/>
      <c r="F260" s="11"/>
      <c r="G260" s="12"/>
    </row>
    <row r="261" spans="1:7" s="13" customFormat="1" ht="18">
      <c r="A261" s="8"/>
      <c r="B261" s="9"/>
      <c r="C261" s="10"/>
      <c r="D261" s="11"/>
      <c r="E261" s="11"/>
      <c r="F261" s="11"/>
      <c r="G261" s="12"/>
    </row>
    <row r="262" spans="1:7" s="13" customFormat="1" ht="18">
      <c r="A262" s="8"/>
      <c r="B262" s="9"/>
      <c r="C262" s="10"/>
      <c r="D262" s="11"/>
      <c r="E262" s="11"/>
      <c r="F262" s="11"/>
      <c r="G262" s="12"/>
    </row>
    <row r="263" spans="1:7" s="13" customFormat="1" ht="18">
      <c r="A263" s="8"/>
      <c r="B263" s="9"/>
      <c r="C263" s="10"/>
      <c r="D263" s="11"/>
      <c r="E263" s="11"/>
      <c r="F263" s="11"/>
      <c r="G263" s="12"/>
    </row>
    <row r="264" spans="1:7" s="13" customFormat="1" ht="18">
      <c r="A264" s="8"/>
      <c r="B264" s="9"/>
      <c r="C264" s="10"/>
      <c r="D264" s="11"/>
      <c r="E264" s="11"/>
      <c r="F264" s="11"/>
      <c r="G264" s="12"/>
    </row>
    <row r="265" spans="1:7" s="13" customFormat="1" ht="18">
      <c r="A265" s="8"/>
      <c r="B265" s="9"/>
      <c r="C265" s="10"/>
      <c r="D265" s="11"/>
      <c r="E265" s="11"/>
      <c r="F265" s="11"/>
      <c r="G265" s="12"/>
    </row>
    <row r="266" spans="1:7" s="13" customFormat="1" ht="18">
      <c r="A266" s="8"/>
      <c r="B266" s="9"/>
      <c r="C266" s="10"/>
      <c r="D266" s="11"/>
      <c r="E266" s="11"/>
      <c r="F266" s="11"/>
      <c r="G266" s="12"/>
    </row>
    <row r="267" spans="1:7" s="13" customFormat="1" ht="18">
      <c r="A267" s="8"/>
      <c r="B267" s="9"/>
      <c r="C267" s="10"/>
      <c r="D267" s="11"/>
      <c r="E267" s="11"/>
      <c r="F267" s="11"/>
      <c r="G267" s="12"/>
    </row>
    <row r="268" spans="1:7" s="13" customFormat="1" ht="18">
      <c r="A268" s="8"/>
      <c r="B268" s="14"/>
      <c r="C268" s="15"/>
      <c r="D268" s="16"/>
      <c r="E268" s="16"/>
      <c r="F268" s="16"/>
      <c r="G268" s="17"/>
    </row>
    <row r="269" spans="1:7" s="13" customFormat="1" ht="18">
      <c r="A269" s="8"/>
      <c r="B269" s="14"/>
      <c r="C269" s="15"/>
      <c r="D269" s="16"/>
      <c r="E269" s="16"/>
      <c r="F269" s="16"/>
      <c r="G269" s="17"/>
    </row>
    <row r="270" spans="1:7" s="13" customFormat="1" ht="18">
      <c r="A270" s="8"/>
      <c r="B270" s="14"/>
      <c r="C270" s="15"/>
      <c r="D270" s="16"/>
      <c r="E270" s="16"/>
      <c r="F270" s="16"/>
      <c r="G270" s="17"/>
    </row>
  </sheetData>
  <sheetProtection algorithmName="SHA-512" hashValue="M7R7fR83G3X8xv3sBJxI8juaWidSUIKrWS/4j37Mn6zaOpZjey+UNS5FU563pEtG4j3HHu4P/f7gicuvm5KhhQ==" saltValue="L5vb9PfksZZK6u+k1IuSyA==" spinCount="100000" sheet="1" objects="1" scenarios="1"/>
  <mergeCells count="7">
    <mergeCell ref="A221:F221"/>
    <mergeCell ref="A1:G1"/>
    <mergeCell ref="A2:G2"/>
    <mergeCell ref="A4:G4"/>
    <mergeCell ref="A5:G5"/>
    <mergeCell ref="A220:F220"/>
    <mergeCell ref="A219:F219"/>
  </mergeCells>
  <phoneticPr fontId="18" type="noConversion"/>
  <printOptions horizontalCentered="1"/>
  <pageMargins left="0.62992125984251968" right="0.62992125984251968" top="0.55118110236220474" bottom="0.74803149606299213" header="0.31496062992125984" footer="0.31496062992125984"/>
  <pageSetup paperSize="9" scale="62" fitToWidth="0" fitToHeight="0" orientation="portrait" r:id="rId1"/>
  <headerFooter>
    <oddFooter>&amp;L&amp;"-,Gras"&amp;10&amp;G
JUILLET 2025&amp;C&amp;"-,Gras"*Les quantités sont données à titre indicatif. L'entreprise reste responsable de ses métrés.&amp;R&amp;"-,Gras"&amp;10Page &amp;P/&amp;N&amp;"-,Normal"
&amp;"-,Gras"24-0475 DCE  DPGF</oddFooter>
  </headerFooter>
  <rowBreaks count="3" manualBreakCount="3">
    <brk id="53" max="6" man="1"/>
    <brk id="118" max="6" man="1"/>
    <brk id="172" max="6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10</vt:lpstr>
      <vt:lpstr>'DPGF LOT 10'!Impression_des_titres</vt:lpstr>
      <vt:lpstr>'DPGF LOT 10'!Zone_d_impression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SOBREIRA</dc:creator>
  <cp:lastModifiedBy>Nelly SOBREIRA</cp:lastModifiedBy>
  <cp:lastPrinted>2025-07-18T09:44:21Z</cp:lastPrinted>
  <dcterms:created xsi:type="dcterms:W3CDTF">2025-04-11T08:55:18Z</dcterms:created>
  <dcterms:modified xsi:type="dcterms:W3CDTF">2025-07-18T09:44:28Z</dcterms:modified>
</cp:coreProperties>
</file>